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2"/>
  </bookViews>
  <sheets>
    <sheet name="BCDKT" sheetId="1" r:id="rId1"/>
    <sheet name="KQKD" sheetId="2" r:id="rId2"/>
    <sheet name="BCTCTT" sheetId="3" r:id="rId3"/>
  </sheets>
  <definedNames/>
  <calcPr fullCalcOnLoad="1"/>
</workbook>
</file>

<file path=xl/comments3.xml><?xml version="1.0" encoding="utf-8"?>
<comments xmlns="http://schemas.openxmlformats.org/spreadsheetml/2006/main">
  <authors>
    <author>Quynh Hoa</author>
  </authors>
  <commentList>
    <comment ref="B67" authorId="0">
      <text>
        <r>
          <rPr>
            <b/>
            <sz val="8"/>
            <rFont val="Tahoma"/>
            <family val="0"/>
          </rPr>
          <t>Quynh Hoa:</t>
        </r>
        <r>
          <rPr>
            <sz val="8"/>
            <rFont val="Tahoma"/>
            <family val="0"/>
          </rPr>
          <t xml:space="preserve">
So tien chi tra co tuc trong ky
….đồng/CP
</t>
        </r>
      </text>
    </comment>
  </commentList>
</comments>
</file>

<file path=xl/sharedStrings.xml><?xml version="1.0" encoding="utf-8"?>
<sst xmlns="http://schemas.openxmlformats.org/spreadsheetml/2006/main" count="216" uniqueCount="196">
  <si>
    <t>(Ban hành kèm theo Thông tư số 57/2004/TT-BTC ngày 17/06/2004 của Bộ trưởng Bộ Tài chính hướng dẫn về việc Công bố thông tin trên thị trường chứng khoán)</t>
  </si>
  <si>
    <t>CÔNG TY CỔ PHẦN BÊ TÔNG 620 CHÂU THỚI</t>
  </si>
  <si>
    <t>I. BẢNG CÂN ĐỐI KẾ TOÁN</t>
  </si>
  <si>
    <t>STT</t>
  </si>
  <si>
    <t>Nội dung</t>
  </si>
  <si>
    <t>I</t>
  </si>
  <si>
    <t>Tài sản lưu động và đầu tư ngắn hạn</t>
  </si>
  <si>
    <t>Tiền</t>
  </si>
  <si>
    <t>Các khoản đầu tư tài chính ngắn hạn</t>
  </si>
  <si>
    <t>Các khoản phải thu</t>
  </si>
  <si>
    <t>Hàng tồn kho</t>
  </si>
  <si>
    <t>Tài sản lưu động khác</t>
  </si>
  <si>
    <t>II</t>
  </si>
  <si>
    <t>Tài sản cố định và đầu tư tài chính dài hạn</t>
  </si>
  <si>
    <t xml:space="preserve">Tài sản cố định </t>
  </si>
  <si>
    <t>_ Nguyên giá TSCĐ hữu hình</t>
  </si>
  <si>
    <t>_ Nguyên giá TSCĐ vô hình</t>
  </si>
  <si>
    <t>Các khoản đầu tư tài chính dài hạn</t>
  </si>
  <si>
    <t>III</t>
  </si>
  <si>
    <t>Tổng tài sản</t>
  </si>
  <si>
    <t>IV</t>
  </si>
  <si>
    <t>Nợ phải trả</t>
  </si>
  <si>
    <t>Nợ ngắn hạn</t>
  </si>
  <si>
    <t>Nợ dài hạn</t>
  </si>
  <si>
    <t>Nợ khác</t>
  </si>
  <si>
    <t>V</t>
  </si>
  <si>
    <t>Nguồn vốn chủ sở hữu</t>
  </si>
  <si>
    <t>Nguồn vốn và quỹ</t>
  </si>
  <si>
    <t>_ Nguồn vốn kinh doanh</t>
  </si>
  <si>
    <t>_ Cổ phiếu quỹ</t>
  </si>
  <si>
    <t>_ Thặng dư vốn</t>
  </si>
  <si>
    <t>_ Các quỹ</t>
  </si>
  <si>
    <t>_ Lợi nhuận chưa phân phối</t>
  </si>
  <si>
    <t>Nguồn kinh phí</t>
  </si>
  <si>
    <t>VI</t>
  </si>
  <si>
    <t>Tổng nguồn vốn</t>
  </si>
  <si>
    <t>II. KẾT QUẢ HOẠT ĐỘNG SẢN XUẤT KINH DOANH</t>
  </si>
  <si>
    <t>(Áp dụng đối với các doanh nghiệp sản xuất, chế biến, dịch vụ…)</t>
  </si>
  <si>
    <t>Chỉ tiêu</t>
  </si>
  <si>
    <t>Doanh thu bán hàng và dịch vụ</t>
  </si>
  <si>
    <t>Các khoản giảm trừ</t>
  </si>
  <si>
    <t>Doanh thu thuần về bán hàng và dịch vụ</t>
  </si>
  <si>
    <t>Giá vốn hàng bán</t>
  </si>
  <si>
    <t>Lợi nhuận gộp về bán hàng và dịch vụ</t>
  </si>
  <si>
    <t>Doanh thu từ hoạt động đầu tư tài chính</t>
  </si>
  <si>
    <t>Chi phí từ hoạt động đầu tư tài chính</t>
  </si>
  <si>
    <t>Lợi nhuận từ hoạt động đầu tư tài chính</t>
  </si>
  <si>
    <t>Chi phí bán hàng</t>
  </si>
  <si>
    <t>Chi phí quản lý doanh nghiệp</t>
  </si>
  <si>
    <t>Doanh thu khác</t>
  </si>
  <si>
    <t>Chi phí khác</t>
  </si>
  <si>
    <t>Lợi nhuận khác</t>
  </si>
  <si>
    <t>Lợi nhuận trước thuế</t>
  </si>
  <si>
    <t>Thuế thu nhập phải nộp</t>
  </si>
  <si>
    <t>Lợi nhuận sau thuế</t>
  </si>
  <si>
    <t>Thu nhập trên mỗi cổ phiếu</t>
  </si>
  <si>
    <t>Cổ tức trên mỗi cổ phiếu</t>
  </si>
  <si>
    <t>Kỳ báo cáo</t>
  </si>
  <si>
    <t xml:space="preserve"> Tổng Giám Đốc  </t>
  </si>
  <si>
    <t xml:space="preserve">BÁO CÁO TÀI CHÍNH TÓM TẮT </t>
  </si>
  <si>
    <t>Luỹ kế</t>
  </si>
  <si>
    <t>Nguyễn Hùng</t>
  </si>
  <si>
    <t>_ Nguyên giá TSCĐ thuê tài chính</t>
  </si>
  <si>
    <t>Các khoản phải thu dài hạn</t>
  </si>
  <si>
    <t>31/12/2004</t>
  </si>
  <si>
    <t>30/06/2005</t>
  </si>
  <si>
    <t>_ Chi phí XDCB dở dang</t>
  </si>
  <si>
    <t xml:space="preserve">  Giá trị hao mòn luỹ kế TSCĐ vô hình</t>
  </si>
  <si>
    <t xml:space="preserve">  Giá trị hao mòn luỹ kế TSCĐ thuê tài chính</t>
  </si>
  <si>
    <t xml:space="preserve">  Giá trị hao mòn luỹ kế TSCĐ hữu hình</t>
  </si>
  <si>
    <t>Bất động sản đầu tư</t>
  </si>
  <si>
    <t>tài sản dài hạn khác</t>
  </si>
  <si>
    <t xml:space="preserve"> Tp. Hồ Chí Minh, ngày 21 tháng 07 năm 2005 </t>
  </si>
  <si>
    <t>BẢNG CÂN ĐỐI KẾ TOÁN</t>
  </si>
  <si>
    <t>Tại ngày 30 tháng 06 năm 2005</t>
  </si>
  <si>
    <r>
      <t>Đơn vị tính</t>
    </r>
    <r>
      <rPr>
        <i/>
        <sz val="12"/>
        <rFont val="Times New Roman"/>
        <family val="1"/>
      </rPr>
      <t>: đồng Việt Nam</t>
    </r>
  </si>
  <si>
    <t>TÀI SẢN</t>
  </si>
  <si>
    <t>Mã 
số</t>
  </si>
  <si>
    <t>Thuyết 
minh</t>
  </si>
  <si>
    <t>Số cuối quý</t>
  </si>
  <si>
    <t>Số đầu năm</t>
  </si>
  <si>
    <t>A. TÀI SẢN NGẮN HẠN (100=110+120+130+140+150)</t>
  </si>
  <si>
    <t>I. Tiền và các khoản tương đương tiền</t>
  </si>
  <si>
    <t>1. Tiền</t>
  </si>
  <si>
    <t>2. Các khoản tương đương tiền</t>
  </si>
  <si>
    <t>II. Các khoản đầu tư tài chính ngắn hạn</t>
  </si>
  <si>
    <t>1. Đầu tư ngắn hạn</t>
  </si>
  <si>
    <t>2. Dự phòng giảm giá chứng khoán đầu tư ngắn hạn</t>
  </si>
  <si>
    <t>III. Các khoản phải thu</t>
  </si>
  <si>
    <t>1. Phải thu khách hàng</t>
  </si>
  <si>
    <t>2. Trả trước cho người bán</t>
  </si>
  <si>
    <t>3. Phải thu nội bộ</t>
  </si>
  <si>
    <t>4. Phải thu theo tiến độ kế hoạch hợp đồng xây dựng</t>
  </si>
  <si>
    <t>5. Các khoản phải thu khác</t>
  </si>
  <si>
    <t>6. Dự phòng các khoản phải thu khó đòi</t>
  </si>
  <si>
    <t>IV. Hàng tồn kho</t>
  </si>
  <si>
    <t>1. Hàng tồn kho</t>
  </si>
  <si>
    <t>2. Dự phòng giảm giá hàng tồn kho</t>
  </si>
  <si>
    <t>V. Tài sản ngắn hạn khác</t>
  </si>
  <si>
    <t>1. Chi phí trả trước ngắn hạn</t>
  </si>
  <si>
    <t>2. Các khoản thuế phải thu</t>
  </si>
  <si>
    <t>3. Tài sản ngắn hạn khác</t>
  </si>
  <si>
    <t>A. TÀI SẢN DÀI HẠN (200=210+220+240+250+260)</t>
  </si>
  <si>
    <t>I. Các khoản phải thu dài hạn</t>
  </si>
  <si>
    <t>1. Phải thu dài hạn của khách hàng</t>
  </si>
  <si>
    <t>2. Phải thu nội bộ dài hạn</t>
  </si>
  <si>
    <t>3. Phải thu dài hạn khác</t>
  </si>
  <si>
    <t>4. Dự phòng phải thu dài hạn khó đòi</t>
  </si>
  <si>
    <t>II. Tài sản cố định</t>
  </si>
  <si>
    <t>1. Tài sản cố định hữu hình</t>
  </si>
  <si>
    <t xml:space="preserve">          - Nguyên giá</t>
  </si>
  <si>
    <t xml:space="preserve">          - Giá trị hao mòn lũy kế</t>
  </si>
  <si>
    <t>2. Tài sản cố định thuê tài chính</t>
  </si>
  <si>
    <t>3. Tài sản cố định vô hình</t>
  </si>
  <si>
    <t>4. Chi phí xây dựng cơ bản dở dang</t>
  </si>
  <si>
    <t>TÀI SẢN</t>
  </si>
  <si>
    <t>III. Bất động sản đầu tư</t>
  </si>
  <si>
    <t>IV. Các khoản đầu tư tài chính dài hạn</t>
  </si>
  <si>
    <t>1. Đầu tư vào công ty con</t>
  </si>
  <si>
    <t>2. Đầu tư vào công ty liên kết, liên doanh</t>
  </si>
  <si>
    <t>3. Đầu tư dài hạn khác</t>
  </si>
  <si>
    <t>4. Dự phòng giảm giá chứng khoán đầu tư dài hạn</t>
  </si>
  <si>
    <t>V. Tài sản dài hạn khác</t>
  </si>
  <si>
    <t>1. Chi phí trả trước dài hạn</t>
  </si>
  <si>
    <t>2. Tài sản thuế thu nhập hoãn lại</t>
  </si>
  <si>
    <t>3. Tài sản dài hạn khác</t>
  </si>
  <si>
    <t>TỔNG CỘNG TÀI SẢN (270=100+200)</t>
  </si>
  <si>
    <t>NGUỒN VỐN</t>
  </si>
  <si>
    <t>A. NỢ PHẢI TRẢ (300=310+320)</t>
  </si>
  <si>
    <t>I. Nợ ngắn hạn</t>
  </si>
  <si>
    <t>1. Vay và nợ ngắn hạn</t>
  </si>
  <si>
    <t>2. Phải trả người bán</t>
  </si>
  <si>
    <t>3. Người mua trả tiền trước</t>
  </si>
  <si>
    <t>4. Thuế và các khoản phải nộp Nhà Nước</t>
  </si>
  <si>
    <t>5. Phải trả công nhân viên</t>
  </si>
  <si>
    <t>6. Chi phí phải trả</t>
  </si>
  <si>
    <t>7. Phải trả nội bộ</t>
  </si>
  <si>
    <t>8. Phải trả theo tiến độ kế hoạch hợp đồng xây dựng</t>
  </si>
  <si>
    <t>9. Các khoản phải trả phải nộp khác</t>
  </si>
  <si>
    <t>II. Nợ dài hạn</t>
  </si>
  <si>
    <t>1. Phải trả dài hạn người bán</t>
  </si>
  <si>
    <t>2. Phải trả dài hạn nội bộ</t>
  </si>
  <si>
    <t>3. Phải trả dài hạn khác</t>
  </si>
  <si>
    <t>4. Vay và nợ dài hạn</t>
  </si>
  <si>
    <t>5. Thuế thu nhập hoãn lại phải trả</t>
  </si>
  <si>
    <t>B. VỐN CHỦ SỞ HỮU (400=410+420)</t>
  </si>
  <si>
    <t>I. Vốn chủ sở hữu</t>
  </si>
  <si>
    <t>1. Vốn đầu tư của chủ sở hữu</t>
  </si>
  <si>
    <t>2. Thặng dư vốn cổ phần</t>
  </si>
  <si>
    <t>3. Cổ phiếu ngân quỹ</t>
  </si>
  <si>
    <t>4. Chênh lệch đánh giá lại tài sản</t>
  </si>
  <si>
    <t>5. Chênh lệch tỷ giá hối đoái</t>
  </si>
  <si>
    <t>6. Quỹ đầu tư phát triển</t>
  </si>
  <si>
    <t>7. Quỹ dự phòng tài chính</t>
  </si>
  <si>
    <t>8. Quỹ khác thuộc vốn chủ sở hữu</t>
  </si>
  <si>
    <t>9. Lợi nhuận chưa phân phối</t>
  </si>
  <si>
    <t>II. Nguồn kinh phí và quỹ khác</t>
  </si>
  <si>
    <t>1. Quỹ khen thưởng, phúc lợi</t>
  </si>
  <si>
    <t>2. Nguồn kinh phí</t>
  </si>
  <si>
    <t>3. Nguồn kinh phí đã hình thành TSCĐ</t>
  </si>
  <si>
    <t>TỔNG CỘNG NGUỒN VỐN (430=300+400)</t>
  </si>
  <si>
    <t>Ghi chú: - Số liệu trong các chỉ tiêu có dấu (*) được ghi bằng số âm dưới hình thức ghi trong ngoặc đơn ()</t>
  </si>
  <si>
    <t>Lập, ngày 30 tháng 06 năm 2005</t>
  </si>
  <si>
    <t xml:space="preserve">  Người lập biểu                                     Kế toán trưởng</t>
  </si>
  <si>
    <t>Tổng Giám Đốc</t>
  </si>
  <si>
    <t xml:space="preserve">  HỒ THỊ NGỌC TUYẾT            HUỲNH THỊ THANH HÀ</t>
  </si>
  <si>
    <t>NGUYỄN HÙNG</t>
  </si>
  <si>
    <t>BÁO CÁO KẾT QUẢ HOẠT ĐỘNG KINH DOANH</t>
  </si>
  <si>
    <t>Qúy 2 Năm 2005</t>
  </si>
  <si>
    <t>CHỈ TIÊU</t>
  </si>
  <si>
    <t>Thuyết
 minh</t>
  </si>
  <si>
    <t>Qúy 2</t>
  </si>
  <si>
    <t>Lũy kế 
từ đầu năm</t>
  </si>
  <si>
    <t>Qúy này 
năm trước</t>
  </si>
  <si>
    <t>1. Doanh thu bán hàng và cung cấp dịch vụ</t>
  </si>
  <si>
    <t>01</t>
  </si>
  <si>
    <t>2. Các khoản giảm trừ</t>
  </si>
  <si>
    <t>03</t>
  </si>
  <si>
    <t>3. Doanh thu thuần về bán hàng và cung cấp dịch vụ (10=01-03)</t>
  </si>
  <si>
    <t>4. Giá vốn hàng bán</t>
  </si>
  <si>
    <t>5. Lợi nhuận gộp về bán hàng và cung cấp dịch vụ (20=10-11)</t>
  </si>
  <si>
    <t>6. Doanh thu hoạt động tài chính</t>
  </si>
  <si>
    <t>7. Chi phí tài chính</t>
  </si>
  <si>
    <t>- Trong đó chi phí lãi vay</t>
  </si>
  <si>
    <t>8. Chi phí bán hàng</t>
  </si>
  <si>
    <t>9. Chi phí quản lý doanh nghiệp</t>
  </si>
  <si>
    <t>10. Lợi nhuận thuần từ hoạt động kinh doanh  {30=20+(21-22)-(24+25)}</t>
  </si>
  <si>
    <t>11. Thu nhập khác</t>
  </si>
  <si>
    <t>12. Chi phí khác</t>
  </si>
  <si>
    <t>13. Lợi nhuận khác (40=31-32)</t>
  </si>
  <si>
    <t>14. Tổng lợi nhuận kế toán trước thuế (50=30+40)</t>
  </si>
  <si>
    <t>15. Thuế thu nhập doanh nghiệp</t>
  </si>
  <si>
    <t>16. Lợi nhuận sau thuế thu nhập doanh nghiệp (60=50-51)</t>
  </si>
  <si>
    <t xml:space="preserve">  Người lập biểu                                        Kế toán trưởng</t>
  </si>
  <si>
    <t>HỒ THỊ NGỌC TUYẾT                  HUỲNH THỊ THANH HÀ</t>
  </si>
  <si>
    <t>Quý II  Năm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</si>
</sst>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5">
    <font>
      <sz val="10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b/>
      <sz val="14"/>
      <color indexed="12"/>
      <name val="Georgia"/>
      <family val="1"/>
    </font>
    <font>
      <b/>
      <sz val="13"/>
      <name val="Century"/>
      <family val="1"/>
    </font>
    <font>
      <sz val="13"/>
      <name val="Century"/>
      <family val="1"/>
    </font>
    <font>
      <sz val="12"/>
      <name val="Century"/>
      <family val="1"/>
    </font>
    <font>
      <i/>
      <sz val="13"/>
      <name val="Century"/>
      <family val="0"/>
    </font>
    <font>
      <b/>
      <sz val="12"/>
      <name val="Century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2"/>
      <name val="Georgia"/>
      <family val="1"/>
    </font>
    <font>
      <b/>
      <sz val="13"/>
      <color indexed="12"/>
      <name val="Georgia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164" fontId="6" fillId="0" borderId="3" xfId="15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164" fontId="5" fillId="0" borderId="4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164" fontId="6" fillId="0" borderId="3" xfId="0" applyNumberFormat="1" applyFont="1" applyBorder="1" applyAlignment="1">
      <alignment/>
    </xf>
    <xf numFmtId="43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164" fontId="6" fillId="0" borderId="4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1" xfId="15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0" fillId="0" borderId="6" xfId="0" applyFont="1" applyBorder="1" applyAlignment="1">
      <alignment horizontal="center"/>
    </xf>
    <xf numFmtId="164" fontId="20" fillId="0" borderId="6" xfId="15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7" xfId="0" applyFont="1" applyBorder="1" applyAlignment="1">
      <alignment horizontal="center"/>
    </xf>
    <xf numFmtId="164" fontId="20" fillId="0" borderId="7" xfId="15" applyNumberFormat="1" applyFont="1" applyBorder="1" applyAlignment="1">
      <alignment/>
    </xf>
    <xf numFmtId="0" fontId="18" fillId="0" borderId="7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164" fontId="21" fillId="0" borderId="7" xfId="15" applyNumberFormat="1" applyFont="1" applyBorder="1" applyAlignment="1">
      <alignment/>
    </xf>
    <xf numFmtId="0" fontId="19" fillId="0" borderId="7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20" fillId="0" borderId="1" xfId="15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8" xfId="0" applyFont="1" applyBorder="1" applyAlignment="1">
      <alignment/>
    </xf>
    <xf numFmtId="0" fontId="21" fillId="0" borderId="8" xfId="0" applyFont="1" applyBorder="1" applyAlignment="1">
      <alignment horizontal="center"/>
    </xf>
    <xf numFmtId="164" fontId="21" fillId="0" borderId="8" xfId="15" applyNumberFormat="1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164" fontId="20" fillId="0" borderId="1" xfId="15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4" fontId="21" fillId="0" borderId="0" xfId="15" applyNumberFormat="1" applyFont="1" applyAlignment="1">
      <alignment/>
    </xf>
    <xf numFmtId="164" fontId="21" fillId="0" borderId="1" xfId="15" applyNumberFormat="1" applyFont="1" applyBorder="1" applyAlignment="1">
      <alignment horizontal="center"/>
    </xf>
    <xf numFmtId="0" fontId="22" fillId="0" borderId="0" xfId="0" applyFont="1" applyAlignment="1">
      <alignment/>
    </xf>
    <xf numFmtId="164" fontId="0" fillId="0" borderId="0" xfId="15" applyNumberFormat="1" applyAlignment="1">
      <alignment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6" xfId="0" applyBorder="1" applyAlignment="1">
      <alignment/>
    </xf>
    <xf numFmtId="0" fontId="19" fillId="0" borderId="6" xfId="0" applyFont="1" applyBorder="1" applyAlignment="1" quotePrefix="1">
      <alignment horizontal="center"/>
    </xf>
    <xf numFmtId="0" fontId="19" fillId="0" borderId="6" xfId="0" applyFont="1" applyBorder="1" applyAlignment="1">
      <alignment horizontal="center"/>
    </xf>
    <xf numFmtId="164" fontId="19" fillId="0" borderId="6" xfId="15" applyNumberFormat="1" applyFont="1" applyBorder="1" applyAlignment="1">
      <alignment/>
    </xf>
    <xf numFmtId="0" fontId="0" fillId="0" borderId="7" xfId="0" applyBorder="1" applyAlignment="1">
      <alignment/>
    </xf>
    <xf numFmtId="0" fontId="19" fillId="0" borderId="7" xfId="0" applyFont="1" applyBorder="1" applyAlignment="1" quotePrefix="1">
      <alignment horizontal="center"/>
    </xf>
    <xf numFmtId="0" fontId="19" fillId="0" borderId="7" xfId="0" applyFont="1" applyBorder="1" applyAlignment="1">
      <alignment horizontal="center"/>
    </xf>
    <xf numFmtId="164" fontId="19" fillId="0" borderId="7" xfId="15" applyNumberFormat="1" applyFont="1" applyBorder="1" applyAlignment="1">
      <alignment/>
    </xf>
    <xf numFmtId="0" fontId="0" fillId="0" borderId="7" xfId="0" applyBorder="1" applyAlignment="1">
      <alignment wrapText="1"/>
    </xf>
    <xf numFmtId="0" fontId="15" fillId="0" borderId="7" xfId="0" applyFont="1" applyBorder="1" applyAlignment="1" quotePrefix="1">
      <alignment/>
    </xf>
    <xf numFmtId="0" fontId="22" fillId="0" borderId="7" xfId="0" applyFont="1" applyBorder="1" applyAlignment="1">
      <alignment wrapText="1"/>
    </xf>
    <xf numFmtId="0" fontId="18" fillId="0" borderId="7" xfId="0" applyFont="1" applyBorder="1" applyAlignment="1">
      <alignment horizontal="center"/>
    </xf>
    <xf numFmtId="164" fontId="18" fillId="0" borderId="7" xfId="15" applyNumberFormat="1" applyFont="1" applyBorder="1" applyAlignment="1">
      <alignment/>
    </xf>
    <xf numFmtId="0" fontId="22" fillId="0" borderId="8" xfId="0" applyFont="1" applyBorder="1" applyAlignment="1">
      <alignment wrapText="1"/>
    </xf>
    <xf numFmtId="0" fontId="18" fillId="0" borderId="8" xfId="0" applyFont="1" applyBorder="1" applyAlignment="1">
      <alignment horizontal="center"/>
    </xf>
    <xf numFmtId="164" fontId="18" fillId="0" borderId="8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7" fillId="0" borderId="9" xfId="15" applyNumberFormat="1" applyFont="1" applyBorder="1" applyAlignment="1">
      <alignment horizontal="center"/>
    </xf>
    <xf numFmtId="164" fontId="15" fillId="0" borderId="9" xfId="15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164" fontId="22" fillId="0" borderId="0" xfId="15" applyNumberFormat="1" applyFont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A105" sqref="A105"/>
    </sheetView>
  </sheetViews>
  <sheetFormatPr defaultColWidth="9.140625" defaultRowHeight="12.75"/>
  <cols>
    <col min="1" max="1" width="54.140625" style="0" customWidth="1"/>
    <col min="2" max="2" width="4.421875" style="33" customWidth="1"/>
    <col min="3" max="3" width="7.7109375" style="33" customWidth="1"/>
    <col min="4" max="4" width="15.28125" style="66" customWidth="1"/>
    <col min="5" max="5" width="16.140625" style="66" customWidth="1"/>
  </cols>
  <sheetData>
    <row r="1" spans="1:5" ht="20.25">
      <c r="A1" s="90" t="s">
        <v>73</v>
      </c>
      <c r="B1" s="90"/>
      <c r="C1" s="90"/>
      <c r="D1" s="90"/>
      <c r="E1" s="90"/>
    </row>
    <row r="2" spans="1:5" ht="15.75">
      <c r="A2" s="88" t="s">
        <v>74</v>
      </c>
      <c r="B2" s="88"/>
      <c r="C2" s="88"/>
      <c r="D2" s="88"/>
      <c r="E2" s="88"/>
    </row>
    <row r="3" spans="1:5" ht="16.5" customHeight="1">
      <c r="A3" s="32"/>
      <c r="D3" s="91" t="s">
        <v>75</v>
      </c>
      <c r="E3" s="92"/>
    </row>
    <row r="4" spans="1:5" s="37" customFormat="1" ht="33" customHeight="1">
      <c r="A4" s="34" t="s">
        <v>76</v>
      </c>
      <c r="B4" s="35" t="s">
        <v>77</v>
      </c>
      <c r="C4" s="35" t="s">
        <v>78</v>
      </c>
      <c r="D4" s="36" t="s">
        <v>79</v>
      </c>
      <c r="E4" s="36" t="s">
        <v>80</v>
      </c>
    </row>
    <row r="5" spans="1:5" s="37" customFormat="1" ht="11.2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</row>
    <row r="6" spans="1:5" s="42" customFormat="1" ht="18" customHeight="1">
      <c r="A6" s="39" t="s">
        <v>81</v>
      </c>
      <c r="B6" s="40">
        <v>100</v>
      </c>
      <c r="C6" s="40"/>
      <c r="D6" s="41">
        <v>250201407132</v>
      </c>
      <c r="E6" s="41">
        <v>232219635186</v>
      </c>
    </row>
    <row r="7" spans="1:5" s="46" customFormat="1" ht="18" customHeight="1">
      <c r="A7" s="43" t="s">
        <v>82</v>
      </c>
      <c r="B7" s="44">
        <v>110</v>
      </c>
      <c r="C7" s="44"/>
      <c r="D7" s="45">
        <v>2947010692</v>
      </c>
      <c r="E7" s="45">
        <v>6363431049</v>
      </c>
    </row>
    <row r="8" spans="1:5" s="50" customFormat="1" ht="18" customHeight="1">
      <c r="A8" s="47" t="s">
        <v>83</v>
      </c>
      <c r="B8" s="48">
        <v>111</v>
      </c>
      <c r="C8" s="48">
        <v>1</v>
      </c>
      <c r="D8" s="49">
        <v>2947010692</v>
      </c>
      <c r="E8" s="49">
        <v>6363431049</v>
      </c>
    </row>
    <row r="9" spans="1:5" s="50" customFormat="1" ht="18" customHeight="1">
      <c r="A9" s="47" t="s">
        <v>84</v>
      </c>
      <c r="B9" s="48">
        <v>112</v>
      </c>
      <c r="C9" s="48">
        <v>1</v>
      </c>
      <c r="D9" s="49"/>
      <c r="E9" s="49"/>
    </row>
    <row r="10" spans="1:5" s="46" customFormat="1" ht="18" customHeight="1">
      <c r="A10" s="43" t="s">
        <v>85</v>
      </c>
      <c r="B10" s="44">
        <v>120</v>
      </c>
      <c r="C10" s="44"/>
      <c r="D10" s="45">
        <v>0</v>
      </c>
      <c r="E10" s="45">
        <v>0</v>
      </c>
    </row>
    <row r="11" spans="1:5" s="50" customFormat="1" ht="18" customHeight="1">
      <c r="A11" s="47" t="s">
        <v>86</v>
      </c>
      <c r="B11" s="48">
        <v>121</v>
      </c>
      <c r="C11" s="48">
        <v>11</v>
      </c>
      <c r="D11" s="49"/>
      <c r="E11" s="49"/>
    </row>
    <row r="12" spans="1:5" s="50" customFormat="1" ht="18" customHeight="1">
      <c r="A12" s="47" t="s">
        <v>87</v>
      </c>
      <c r="B12" s="48">
        <v>129</v>
      </c>
      <c r="C12" s="48"/>
      <c r="D12" s="49"/>
      <c r="E12" s="49"/>
    </row>
    <row r="13" spans="1:5" s="46" customFormat="1" ht="18" customHeight="1">
      <c r="A13" s="43" t="s">
        <v>88</v>
      </c>
      <c r="B13" s="44">
        <v>130</v>
      </c>
      <c r="C13" s="44"/>
      <c r="D13" s="45">
        <v>91379407717</v>
      </c>
      <c r="E13" s="45">
        <v>78299320054</v>
      </c>
    </row>
    <row r="14" spans="1:5" s="50" customFormat="1" ht="18" customHeight="1">
      <c r="A14" s="47" t="s">
        <v>89</v>
      </c>
      <c r="B14" s="48">
        <v>131</v>
      </c>
      <c r="C14" s="48">
        <v>2</v>
      </c>
      <c r="D14" s="49">
        <v>70614353420</v>
      </c>
      <c r="E14" s="49">
        <v>63357461704</v>
      </c>
    </row>
    <row r="15" spans="1:5" s="50" customFormat="1" ht="18" customHeight="1">
      <c r="A15" s="47" t="s">
        <v>90</v>
      </c>
      <c r="B15" s="48">
        <v>132</v>
      </c>
      <c r="C15" s="48"/>
      <c r="D15" s="49">
        <v>11287253042</v>
      </c>
      <c r="E15" s="49">
        <v>5106513096</v>
      </c>
    </row>
    <row r="16" spans="1:5" s="50" customFormat="1" ht="18" customHeight="1">
      <c r="A16" s="47" t="s">
        <v>91</v>
      </c>
      <c r="B16" s="48">
        <v>133</v>
      </c>
      <c r="C16" s="48">
        <v>2</v>
      </c>
      <c r="D16" s="49"/>
      <c r="E16" s="49"/>
    </row>
    <row r="17" spans="1:5" s="50" customFormat="1" ht="18" customHeight="1">
      <c r="A17" s="47" t="s">
        <v>92</v>
      </c>
      <c r="B17" s="48">
        <v>134</v>
      </c>
      <c r="C17" s="48"/>
      <c r="D17" s="49"/>
      <c r="E17" s="49"/>
    </row>
    <row r="18" spans="1:5" s="50" customFormat="1" ht="18" customHeight="1">
      <c r="A18" s="47" t="s">
        <v>93</v>
      </c>
      <c r="B18" s="48">
        <v>138</v>
      </c>
      <c r="C18" s="48">
        <v>2</v>
      </c>
      <c r="D18" s="49">
        <v>9884580824</v>
      </c>
      <c r="E18" s="49">
        <v>10242124823</v>
      </c>
    </row>
    <row r="19" spans="1:5" s="50" customFormat="1" ht="18" customHeight="1">
      <c r="A19" s="47" t="s">
        <v>94</v>
      </c>
      <c r="B19" s="48">
        <v>139</v>
      </c>
      <c r="C19" s="48">
        <v>2</v>
      </c>
      <c r="D19" s="49">
        <v>-406779569</v>
      </c>
      <c r="E19" s="49">
        <v>-406779569</v>
      </c>
    </row>
    <row r="20" spans="1:5" s="46" customFormat="1" ht="18" customHeight="1">
      <c r="A20" s="43" t="s">
        <v>95</v>
      </c>
      <c r="B20" s="44">
        <v>140</v>
      </c>
      <c r="C20" s="44"/>
      <c r="D20" s="45">
        <v>154210383062</v>
      </c>
      <c r="E20" s="45">
        <v>145474884648</v>
      </c>
    </row>
    <row r="21" spans="1:5" s="50" customFormat="1" ht="18" customHeight="1">
      <c r="A21" s="47" t="s">
        <v>96</v>
      </c>
      <c r="B21" s="48">
        <v>141</v>
      </c>
      <c r="C21" s="48">
        <v>3</v>
      </c>
      <c r="D21" s="49">
        <v>154210383062</v>
      </c>
      <c r="E21" s="49">
        <v>145474884648</v>
      </c>
    </row>
    <row r="22" spans="1:5" s="50" customFormat="1" ht="18" customHeight="1">
      <c r="A22" s="47" t="s">
        <v>97</v>
      </c>
      <c r="B22" s="48">
        <v>149</v>
      </c>
      <c r="C22" s="48"/>
      <c r="D22" s="49"/>
      <c r="E22" s="49"/>
    </row>
    <row r="23" spans="1:5" s="46" customFormat="1" ht="18" customHeight="1">
      <c r="A23" s="43" t="s">
        <v>98</v>
      </c>
      <c r="B23" s="44">
        <v>150</v>
      </c>
      <c r="C23" s="44"/>
      <c r="D23" s="45">
        <v>1664605661</v>
      </c>
      <c r="E23" s="45">
        <v>2081999435</v>
      </c>
    </row>
    <row r="24" spans="1:5" s="50" customFormat="1" ht="18" customHeight="1">
      <c r="A24" s="47" t="s">
        <v>99</v>
      </c>
      <c r="B24" s="48">
        <v>151</v>
      </c>
      <c r="C24" s="48"/>
      <c r="D24" s="49"/>
      <c r="E24" s="49"/>
    </row>
    <row r="25" spans="1:5" s="50" customFormat="1" ht="18" customHeight="1">
      <c r="A25" s="47" t="s">
        <v>100</v>
      </c>
      <c r="B25" s="48">
        <v>152</v>
      </c>
      <c r="C25" s="48">
        <v>4</v>
      </c>
      <c r="D25" s="49">
        <v>1664605661</v>
      </c>
      <c r="E25" s="49">
        <v>2081999435</v>
      </c>
    </row>
    <row r="26" spans="1:5" s="50" customFormat="1" ht="18" customHeight="1">
      <c r="A26" s="47" t="s">
        <v>101</v>
      </c>
      <c r="B26" s="48">
        <v>158</v>
      </c>
      <c r="C26" s="48"/>
      <c r="D26" s="49"/>
      <c r="E26" s="49"/>
    </row>
    <row r="27" spans="1:5" s="46" customFormat="1" ht="18" customHeight="1">
      <c r="A27" s="43" t="s">
        <v>102</v>
      </c>
      <c r="B27" s="44">
        <v>200</v>
      </c>
      <c r="C27" s="44"/>
      <c r="D27" s="45">
        <v>91319899743</v>
      </c>
      <c r="E27" s="45">
        <v>85842416880</v>
      </c>
    </row>
    <row r="28" spans="1:5" s="46" customFormat="1" ht="18" customHeight="1">
      <c r="A28" s="43" t="s">
        <v>103</v>
      </c>
      <c r="B28" s="44">
        <v>210</v>
      </c>
      <c r="C28" s="44"/>
      <c r="D28" s="45">
        <v>6490530933</v>
      </c>
      <c r="E28" s="45">
        <v>6490530933</v>
      </c>
    </row>
    <row r="29" spans="1:5" s="50" customFormat="1" ht="18" customHeight="1">
      <c r="A29" s="47" t="s">
        <v>104</v>
      </c>
      <c r="B29" s="48">
        <v>211</v>
      </c>
      <c r="C29" s="48">
        <v>5</v>
      </c>
      <c r="D29" s="49">
        <v>6490530933</v>
      </c>
      <c r="E29" s="49">
        <v>6490530933</v>
      </c>
    </row>
    <row r="30" spans="1:5" s="50" customFormat="1" ht="18" customHeight="1">
      <c r="A30" s="47" t="s">
        <v>105</v>
      </c>
      <c r="B30" s="48">
        <v>212</v>
      </c>
      <c r="C30" s="48"/>
      <c r="D30" s="49"/>
      <c r="E30" s="49"/>
    </row>
    <row r="31" spans="1:5" s="50" customFormat="1" ht="18" customHeight="1">
      <c r="A31" s="47" t="s">
        <v>106</v>
      </c>
      <c r="B31" s="48">
        <v>213</v>
      </c>
      <c r="C31" s="48"/>
      <c r="D31" s="49"/>
      <c r="E31" s="49"/>
    </row>
    <row r="32" spans="1:5" s="50" customFormat="1" ht="18" customHeight="1">
      <c r="A32" s="47" t="s">
        <v>107</v>
      </c>
      <c r="B32" s="48">
        <v>219</v>
      </c>
      <c r="C32" s="48"/>
      <c r="D32" s="49"/>
      <c r="E32" s="49"/>
    </row>
    <row r="33" spans="1:5" s="46" customFormat="1" ht="18" customHeight="1">
      <c r="A33" s="43" t="s">
        <v>108</v>
      </c>
      <c r="B33" s="44">
        <v>220</v>
      </c>
      <c r="C33" s="44"/>
      <c r="D33" s="45">
        <v>54342565453</v>
      </c>
      <c r="E33" s="45">
        <v>48577929118</v>
      </c>
    </row>
    <row r="34" spans="1:5" s="50" customFormat="1" ht="18" customHeight="1">
      <c r="A34" s="47" t="s">
        <v>109</v>
      </c>
      <c r="B34" s="48">
        <v>221</v>
      </c>
      <c r="C34" s="48">
        <v>6</v>
      </c>
      <c r="D34" s="49">
        <v>43014547840</v>
      </c>
      <c r="E34" s="49">
        <v>45490016959</v>
      </c>
    </row>
    <row r="35" spans="1:5" s="50" customFormat="1" ht="18" customHeight="1">
      <c r="A35" s="47" t="s">
        <v>110</v>
      </c>
      <c r="B35" s="48">
        <v>222</v>
      </c>
      <c r="C35" s="48"/>
      <c r="D35" s="49">
        <v>103547336540</v>
      </c>
      <c r="E35" s="49">
        <v>101858444289</v>
      </c>
    </row>
    <row r="36" spans="1:5" s="50" customFormat="1" ht="18" customHeight="1">
      <c r="A36" s="47" t="s">
        <v>111</v>
      </c>
      <c r="B36" s="48">
        <v>223</v>
      </c>
      <c r="C36" s="48"/>
      <c r="D36" s="49">
        <v>-60532788700</v>
      </c>
      <c r="E36" s="49">
        <v>-56368427330</v>
      </c>
    </row>
    <row r="37" spans="1:5" s="50" customFormat="1" ht="18" customHeight="1">
      <c r="A37" s="47" t="s">
        <v>112</v>
      </c>
      <c r="B37" s="48">
        <v>224</v>
      </c>
      <c r="C37" s="48"/>
      <c r="D37" s="49">
        <v>7014598987</v>
      </c>
      <c r="E37" s="49">
        <v>0</v>
      </c>
    </row>
    <row r="38" spans="1:5" s="50" customFormat="1" ht="18" customHeight="1">
      <c r="A38" s="47" t="s">
        <v>110</v>
      </c>
      <c r="B38" s="48">
        <v>225</v>
      </c>
      <c r="C38" s="48"/>
      <c r="D38" s="49">
        <v>7089240019</v>
      </c>
      <c r="E38" s="49"/>
    </row>
    <row r="39" spans="1:5" s="50" customFormat="1" ht="18" customHeight="1">
      <c r="A39" s="47" t="s">
        <v>111</v>
      </c>
      <c r="B39" s="48">
        <v>226</v>
      </c>
      <c r="C39" s="48"/>
      <c r="D39" s="49">
        <v>-74641032</v>
      </c>
      <c r="E39" s="49"/>
    </row>
    <row r="40" spans="1:5" s="50" customFormat="1" ht="18" customHeight="1">
      <c r="A40" s="47" t="s">
        <v>113</v>
      </c>
      <c r="B40" s="48">
        <v>227</v>
      </c>
      <c r="C40" s="48"/>
      <c r="D40" s="49">
        <v>0</v>
      </c>
      <c r="E40" s="49">
        <v>0</v>
      </c>
    </row>
    <row r="41" spans="1:5" s="50" customFormat="1" ht="18" customHeight="1">
      <c r="A41" s="47" t="s">
        <v>110</v>
      </c>
      <c r="B41" s="48">
        <v>228</v>
      </c>
      <c r="C41" s="48"/>
      <c r="D41" s="49">
        <v>616096500</v>
      </c>
      <c r="E41" s="49">
        <v>616096500</v>
      </c>
    </row>
    <row r="42" spans="1:5" s="50" customFormat="1" ht="18" customHeight="1">
      <c r="A42" s="47" t="s">
        <v>111</v>
      </c>
      <c r="B42" s="48">
        <v>229</v>
      </c>
      <c r="C42" s="48"/>
      <c r="D42" s="49">
        <v>-616096500</v>
      </c>
      <c r="E42" s="49">
        <v>-616096500</v>
      </c>
    </row>
    <row r="43" spans="1:5" s="50" customFormat="1" ht="18" customHeight="1">
      <c r="A43" s="47" t="s">
        <v>114</v>
      </c>
      <c r="B43" s="48">
        <v>230</v>
      </c>
      <c r="C43" s="48"/>
      <c r="D43" s="49">
        <v>4313418626</v>
      </c>
      <c r="E43" s="49">
        <v>3087912159</v>
      </c>
    </row>
    <row r="44" spans="1:5" s="37" customFormat="1" ht="36.75" customHeight="1">
      <c r="A44" s="51" t="s">
        <v>115</v>
      </c>
      <c r="B44" s="52" t="s">
        <v>77</v>
      </c>
      <c r="C44" s="52" t="s">
        <v>78</v>
      </c>
      <c r="D44" s="53" t="s">
        <v>79</v>
      </c>
      <c r="E44" s="53" t="s">
        <v>80</v>
      </c>
    </row>
    <row r="45" spans="1:5" s="37" customFormat="1" ht="15">
      <c r="A45" s="54">
        <v>1</v>
      </c>
      <c r="B45" s="54">
        <v>2</v>
      </c>
      <c r="C45" s="54">
        <v>3</v>
      </c>
      <c r="D45" s="54">
        <v>4</v>
      </c>
      <c r="E45" s="54">
        <v>5</v>
      </c>
    </row>
    <row r="46" spans="1:5" s="46" customFormat="1" ht="18" customHeight="1">
      <c r="A46" s="43" t="s">
        <v>116</v>
      </c>
      <c r="B46" s="44">
        <v>240</v>
      </c>
      <c r="C46" s="44"/>
      <c r="D46" s="45">
        <v>0</v>
      </c>
      <c r="E46" s="45">
        <v>0</v>
      </c>
    </row>
    <row r="47" spans="1:5" s="50" customFormat="1" ht="18" customHeight="1">
      <c r="A47" s="47" t="s">
        <v>110</v>
      </c>
      <c r="B47" s="48">
        <v>241</v>
      </c>
      <c r="C47" s="48"/>
      <c r="D47" s="49"/>
      <c r="E47" s="49"/>
    </row>
    <row r="48" spans="1:5" s="50" customFormat="1" ht="18" customHeight="1">
      <c r="A48" s="47" t="s">
        <v>111</v>
      </c>
      <c r="B48" s="48">
        <v>242</v>
      </c>
      <c r="C48" s="48"/>
      <c r="D48" s="49"/>
      <c r="E48" s="49"/>
    </row>
    <row r="49" spans="1:5" s="46" customFormat="1" ht="18" customHeight="1">
      <c r="A49" s="43" t="s">
        <v>117</v>
      </c>
      <c r="B49" s="44">
        <v>250</v>
      </c>
      <c r="C49" s="44"/>
      <c r="D49" s="45">
        <v>30439948596</v>
      </c>
      <c r="E49" s="45">
        <v>28869114045</v>
      </c>
    </row>
    <row r="50" spans="1:5" s="50" customFormat="1" ht="18" customHeight="1">
      <c r="A50" s="47" t="s">
        <v>118</v>
      </c>
      <c r="B50" s="48">
        <v>251</v>
      </c>
      <c r="C50" s="48"/>
      <c r="D50" s="49"/>
      <c r="E50" s="49"/>
    </row>
    <row r="51" spans="1:5" s="50" customFormat="1" ht="18" customHeight="1">
      <c r="A51" s="47" t="s">
        <v>119</v>
      </c>
      <c r="B51" s="48">
        <v>252</v>
      </c>
      <c r="C51" s="48"/>
      <c r="D51" s="49">
        <v>23629948596</v>
      </c>
      <c r="E51" s="49">
        <v>22059114045</v>
      </c>
    </row>
    <row r="52" spans="1:5" s="50" customFormat="1" ht="18" customHeight="1">
      <c r="A52" s="47" t="s">
        <v>120</v>
      </c>
      <c r="B52" s="48">
        <v>258</v>
      </c>
      <c r="C52" s="48"/>
      <c r="D52" s="49">
        <v>6810000000</v>
      </c>
      <c r="E52" s="49">
        <v>6810000000</v>
      </c>
    </row>
    <row r="53" spans="1:5" s="50" customFormat="1" ht="18" customHeight="1">
      <c r="A53" s="47" t="s">
        <v>121</v>
      </c>
      <c r="B53" s="48">
        <v>259</v>
      </c>
      <c r="C53" s="48"/>
      <c r="D53" s="49"/>
      <c r="E53" s="49"/>
    </row>
    <row r="54" spans="1:5" s="46" customFormat="1" ht="18" customHeight="1">
      <c r="A54" s="43" t="s">
        <v>122</v>
      </c>
      <c r="B54" s="44">
        <v>260</v>
      </c>
      <c r="C54" s="44"/>
      <c r="D54" s="45">
        <v>46854761</v>
      </c>
      <c r="E54" s="45">
        <v>1904842784</v>
      </c>
    </row>
    <row r="55" spans="1:5" s="50" customFormat="1" ht="18" customHeight="1">
      <c r="A55" s="47" t="s">
        <v>123</v>
      </c>
      <c r="B55" s="48">
        <v>261</v>
      </c>
      <c r="C55" s="48"/>
      <c r="D55" s="49">
        <v>46854761</v>
      </c>
      <c r="E55" s="49">
        <v>1904842784</v>
      </c>
    </row>
    <row r="56" spans="1:5" s="50" customFormat="1" ht="18" customHeight="1">
      <c r="A56" s="47" t="s">
        <v>124</v>
      </c>
      <c r="B56" s="48">
        <v>262</v>
      </c>
      <c r="C56" s="48"/>
      <c r="D56" s="49"/>
      <c r="E56" s="49"/>
    </row>
    <row r="57" spans="1:5" s="37" customFormat="1" ht="18" customHeight="1">
      <c r="A57" s="55" t="s">
        <v>125</v>
      </c>
      <c r="B57" s="56">
        <v>268</v>
      </c>
      <c r="C57" s="56"/>
      <c r="D57" s="57"/>
      <c r="E57" s="57"/>
    </row>
    <row r="58" spans="1:5" s="42" customFormat="1" ht="18" customHeight="1">
      <c r="A58" s="58" t="s">
        <v>126</v>
      </c>
      <c r="B58" s="59">
        <v>270</v>
      </c>
      <c r="C58" s="59"/>
      <c r="D58" s="60">
        <v>341521306875</v>
      </c>
      <c r="E58" s="60">
        <v>318062052066</v>
      </c>
    </row>
    <row r="59" spans="1:5" s="37" customFormat="1" ht="15">
      <c r="A59" s="61"/>
      <c r="B59" s="62"/>
      <c r="C59" s="62"/>
      <c r="D59" s="63"/>
      <c r="E59" s="63"/>
    </row>
    <row r="60" spans="1:5" s="37" customFormat="1" ht="15">
      <c r="A60" s="61"/>
      <c r="B60" s="62"/>
      <c r="C60" s="62"/>
      <c r="D60" s="63"/>
      <c r="E60" s="63"/>
    </row>
    <row r="61" spans="1:5" s="37" customFormat="1" ht="15">
      <c r="A61" s="61"/>
      <c r="B61" s="62"/>
      <c r="C61" s="62"/>
      <c r="D61" s="63"/>
      <c r="E61" s="63"/>
    </row>
    <row r="62" spans="1:5" s="37" customFormat="1" ht="15">
      <c r="A62" s="61"/>
      <c r="B62" s="62"/>
      <c r="C62" s="62"/>
      <c r="D62" s="63"/>
      <c r="E62" s="63"/>
    </row>
    <row r="63" spans="1:5" s="37" customFormat="1" ht="15">
      <c r="A63" s="61"/>
      <c r="B63" s="62"/>
      <c r="C63" s="62"/>
      <c r="D63" s="63"/>
      <c r="E63" s="63"/>
    </row>
    <row r="64" spans="1:5" s="37" customFormat="1" ht="15">
      <c r="A64" s="61"/>
      <c r="B64" s="62"/>
      <c r="C64" s="62"/>
      <c r="D64" s="63"/>
      <c r="E64" s="63"/>
    </row>
    <row r="65" spans="1:5" s="37" customFormat="1" ht="15">
      <c r="A65" s="61"/>
      <c r="B65" s="62"/>
      <c r="C65" s="62"/>
      <c r="D65" s="63"/>
      <c r="E65" s="63"/>
    </row>
    <row r="66" spans="1:5" s="37" customFormat="1" ht="15">
      <c r="A66" s="61"/>
      <c r="B66" s="62"/>
      <c r="C66" s="62"/>
      <c r="D66" s="63"/>
      <c r="E66" s="63"/>
    </row>
    <row r="67" spans="1:5" s="37" customFormat="1" ht="15">
      <c r="A67" s="61"/>
      <c r="B67" s="62"/>
      <c r="C67" s="62"/>
      <c r="D67" s="63"/>
      <c r="E67" s="63"/>
    </row>
    <row r="68" spans="1:5" s="37" customFormat="1" ht="15">
      <c r="A68" s="61"/>
      <c r="B68" s="62"/>
      <c r="C68" s="62"/>
      <c r="D68" s="63"/>
      <c r="E68" s="63"/>
    </row>
    <row r="69" spans="1:5" s="37" customFormat="1" ht="15">
      <c r="A69" s="61"/>
      <c r="B69" s="62"/>
      <c r="C69" s="62"/>
      <c r="D69" s="63"/>
      <c r="E69" s="63"/>
    </row>
    <row r="70" spans="1:5" s="37" customFormat="1" ht="15">
      <c r="A70" s="61"/>
      <c r="B70" s="62"/>
      <c r="C70" s="62"/>
      <c r="D70" s="63"/>
      <c r="E70" s="63"/>
    </row>
    <row r="71" spans="1:5" s="37" customFormat="1" ht="15">
      <c r="A71" s="61"/>
      <c r="B71" s="62"/>
      <c r="C71" s="62"/>
      <c r="D71" s="63"/>
      <c r="E71" s="63"/>
    </row>
    <row r="72" spans="1:5" s="37" customFormat="1" ht="15">
      <c r="A72" s="61"/>
      <c r="B72" s="62"/>
      <c r="C72" s="62"/>
      <c r="D72" s="63"/>
      <c r="E72" s="63"/>
    </row>
    <row r="73" spans="1:5" ht="12.75">
      <c r="A73" s="61"/>
      <c r="B73" s="62"/>
      <c r="C73" s="62"/>
      <c r="D73" s="63"/>
      <c r="E73" s="63"/>
    </row>
    <row r="74" spans="1:5" ht="12.75">
      <c r="A74" s="61"/>
      <c r="B74" s="62"/>
      <c r="C74" s="62"/>
      <c r="D74" s="63"/>
      <c r="E74" s="63"/>
    </row>
    <row r="75" spans="1:5" ht="12.75">
      <c r="A75" s="61"/>
      <c r="B75" s="62"/>
      <c r="C75" s="62"/>
      <c r="D75" s="63"/>
      <c r="E75" s="63"/>
    </row>
    <row r="76" spans="1:5" ht="12.75">
      <c r="A76" s="61"/>
      <c r="B76" s="62"/>
      <c r="C76" s="62"/>
      <c r="D76" s="63"/>
      <c r="E76" s="63"/>
    </row>
    <row r="77" spans="1:5" ht="12.75">
      <c r="A77" s="61"/>
      <c r="B77" s="62"/>
      <c r="C77" s="62"/>
      <c r="D77" s="63"/>
      <c r="E77" s="63"/>
    </row>
    <row r="78" spans="1:5" ht="12.75">
      <c r="A78" s="61"/>
      <c r="B78" s="62"/>
      <c r="C78" s="62"/>
      <c r="D78" s="63"/>
      <c r="E78" s="63"/>
    </row>
    <row r="79" spans="1:5" ht="12.75">
      <c r="A79" s="61"/>
      <c r="B79" s="62"/>
      <c r="C79" s="62"/>
      <c r="D79" s="63"/>
      <c r="E79" s="63"/>
    </row>
    <row r="80" spans="1:5" ht="12.75">
      <c r="A80" s="61"/>
      <c r="B80" s="62"/>
      <c r="C80" s="62"/>
      <c r="D80" s="63"/>
      <c r="E80" s="63"/>
    </row>
    <row r="81" spans="1:5" ht="12.75">
      <c r="A81" s="61"/>
      <c r="B81" s="62"/>
      <c r="C81" s="62"/>
      <c r="D81" s="63"/>
      <c r="E81" s="63"/>
    </row>
    <row r="82" spans="1:5" ht="12.75">
      <c r="A82" s="61"/>
      <c r="B82" s="62"/>
      <c r="C82" s="62"/>
      <c r="D82" s="63"/>
      <c r="E82" s="63"/>
    </row>
    <row r="83" spans="1:5" ht="12.75">
      <c r="A83" s="61"/>
      <c r="B83" s="62"/>
      <c r="C83" s="62"/>
      <c r="D83" s="63"/>
      <c r="E83" s="63"/>
    </row>
    <row r="84" spans="1:5" ht="12.75">
      <c r="A84" s="61"/>
      <c r="B84" s="62"/>
      <c r="C84" s="62"/>
      <c r="D84" s="63"/>
      <c r="E84" s="63"/>
    </row>
    <row r="85" spans="1:5" ht="12.75">
      <c r="A85" s="61"/>
      <c r="B85" s="62"/>
      <c r="C85" s="62"/>
      <c r="D85" s="63"/>
      <c r="E85" s="63"/>
    </row>
    <row r="86" spans="1:5" ht="12.75">
      <c r="A86" s="61"/>
      <c r="B86" s="62"/>
      <c r="C86" s="62"/>
      <c r="D86" s="63"/>
      <c r="E86" s="63"/>
    </row>
    <row r="87" spans="1:5" ht="12.75">
      <c r="A87" s="61"/>
      <c r="B87" s="62"/>
      <c r="C87" s="62"/>
      <c r="D87" s="63"/>
      <c r="E87" s="63"/>
    </row>
    <row r="88" spans="1:5" ht="12.75">
      <c r="A88" s="61"/>
      <c r="B88" s="62"/>
      <c r="C88" s="62"/>
      <c r="D88" s="63"/>
      <c r="E88" s="63"/>
    </row>
    <row r="89" spans="1:5" ht="12.75">
      <c r="A89" s="61"/>
      <c r="B89" s="62"/>
      <c r="C89" s="62"/>
      <c r="D89" s="63"/>
      <c r="E89" s="63"/>
    </row>
    <row r="90" spans="1:5" ht="25.5">
      <c r="A90" s="51" t="s">
        <v>127</v>
      </c>
      <c r="B90" s="52" t="s">
        <v>77</v>
      </c>
      <c r="C90" s="52" t="s">
        <v>78</v>
      </c>
      <c r="D90" s="53" t="s">
        <v>79</v>
      </c>
      <c r="E90" s="53" t="s">
        <v>80</v>
      </c>
    </row>
    <row r="91" spans="1:5" ht="12.75">
      <c r="A91" s="54">
        <v>1</v>
      </c>
      <c r="B91" s="54">
        <v>2</v>
      </c>
      <c r="C91" s="54">
        <v>3</v>
      </c>
      <c r="D91" s="64">
        <v>4</v>
      </c>
      <c r="E91" s="64">
        <v>5</v>
      </c>
    </row>
    <row r="92" spans="1:5" s="65" customFormat="1" ht="18" customHeight="1">
      <c r="A92" s="39" t="s">
        <v>128</v>
      </c>
      <c r="B92" s="40">
        <v>300</v>
      </c>
      <c r="C92" s="40"/>
      <c r="D92" s="41">
        <v>243603058879</v>
      </c>
      <c r="E92" s="41">
        <v>220766754726</v>
      </c>
    </row>
    <row r="93" spans="1:5" s="65" customFormat="1" ht="18" customHeight="1">
      <c r="A93" s="43" t="s">
        <v>129</v>
      </c>
      <c r="B93" s="44">
        <v>310</v>
      </c>
      <c r="C93" s="44"/>
      <c r="D93" s="45">
        <v>213870641297</v>
      </c>
      <c r="E93" s="45">
        <v>205344174353</v>
      </c>
    </row>
    <row r="94" spans="1:5" ht="18" customHeight="1">
      <c r="A94" s="47" t="s">
        <v>130</v>
      </c>
      <c r="B94" s="48">
        <v>311</v>
      </c>
      <c r="C94" s="48">
        <v>14</v>
      </c>
      <c r="D94" s="49">
        <v>62785514470</v>
      </c>
      <c r="E94" s="49">
        <v>72647304313</v>
      </c>
    </row>
    <row r="95" spans="1:5" ht="18" customHeight="1">
      <c r="A95" s="47" t="s">
        <v>131</v>
      </c>
      <c r="B95" s="48">
        <v>312</v>
      </c>
      <c r="C95" s="48">
        <v>15</v>
      </c>
      <c r="D95" s="49">
        <v>54832643797</v>
      </c>
      <c r="E95" s="49">
        <v>62183483547</v>
      </c>
    </row>
    <row r="96" spans="1:5" ht="18" customHeight="1">
      <c r="A96" s="47" t="s">
        <v>132</v>
      </c>
      <c r="B96" s="48">
        <v>313</v>
      </c>
      <c r="C96" s="48">
        <v>15</v>
      </c>
      <c r="D96" s="49">
        <v>59951022813</v>
      </c>
      <c r="E96" s="49">
        <v>37200750519</v>
      </c>
    </row>
    <row r="97" spans="1:5" ht="18" customHeight="1">
      <c r="A97" s="47" t="s">
        <v>133</v>
      </c>
      <c r="B97" s="48">
        <v>314</v>
      </c>
      <c r="C97" s="48">
        <v>16</v>
      </c>
      <c r="D97" s="49">
        <v>-45668656</v>
      </c>
      <c r="E97" s="49">
        <v>156011259</v>
      </c>
    </row>
    <row r="98" spans="1:5" ht="18" customHeight="1">
      <c r="A98" s="47" t="s">
        <v>134</v>
      </c>
      <c r="B98" s="48">
        <v>315</v>
      </c>
      <c r="C98" s="48"/>
      <c r="D98" s="49">
        <v>24643719531</v>
      </c>
      <c r="E98" s="49">
        <v>22660163233</v>
      </c>
    </row>
    <row r="99" spans="1:5" ht="18" customHeight="1">
      <c r="A99" s="47" t="s">
        <v>135</v>
      </c>
      <c r="B99" s="48">
        <v>316</v>
      </c>
      <c r="C99" s="48">
        <v>17</v>
      </c>
      <c r="D99" s="49">
        <v>1747921208</v>
      </c>
      <c r="E99" s="49">
        <v>1913870705</v>
      </c>
    </row>
    <row r="100" spans="1:5" ht="18" customHeight="1">
      <c r="A100" s="47" t="s">
        <v>136</v>
      </c>
      <c r="B100" s="48">
        <v>317</v>
      </c>
      <c r="C100" s="48"/>
      <c r="D100" s="49">
        <v>7423916714</v>
      </c>
      <c r="E100" s="49">
        <v>3649027652</v>
      </c>
    </row>
    <row r="101" spans="1:5" ht="18" customHeight="1">
      <c r="A101" s="47" t="s">
        <v>137</v>
      </c>
      <c r="B101" s="48">
        <v>318</v>
      </c>
      <c r="C101" s="48"/>
      <c r="D101" s="49"/>
      <c r="E101" s="49"/>
    </row>
    <row r="102" spans="1:5" ht="18" customHeight="1">
      <c r="A102" s="47" t="s">
        <v>138</v>
      </c>
      <c r="B102" s="48">
        <v>319</v>
      </c>
      <c r="C102" s="48">
        <v>18</v>
      </c>
      <c r="D102" s="49">
        <v>2531571420</v>
      </c>
      <c r="E102" s="49">
        <v>4933563125</v>
      </c>
    </row>
    <row r="103" spans="1:5" s="65" customFormat="1" ht="18" customHeight="1">
      <c r="A103" s="43" t="s">
        <v>139</v>
      </c>
      <c r="B103" s="44">
        <v>320</v>
      </c>
      <c r="C103" s="44"/>
      <c r="D103" s="45">
        <v>29732417582</v>
      </c>
      <c r="E103" s="45">
        <v>15422580373</v>
      </c>
    </row>
    <row r="104" spans="1:5" ht="18" customHeight="1">
      <c r="A104" s="47" t="s">
        <v>140</v>
      </c>
      <c r="B104" s="48">
        <v>321</v>
      </c>
      <c r="C104" s="48"/>
      <c r="D104" s="49"/>
      <c r="E104" s="49"/>
    </row>
    <row r="105" spans="1:5" ht="18" customHeight="1">
      <c r="A105" s="47" t="s">
        <v>141</v>
      </c>
      <c r="B105" s="48">
        <v>322</v>
      </c>
      <c r="C105" s="48">
        <v>19</v>
      </c>
      <c r="D105" s="49"/>
      <c r="E105" s="49"/>
    </row>
    <row r="106" spans="1:5" ht="18" customHeight="1">
      <c r="A106" s="47" t="s">
        <v>142</v>
      </c>
      <c r="B106" s="48">
        <v>323</v>
      </c>
      <c r="C106" s="48"/>
      <c r="D106" s="49"/>
      <c r="E106" s="49"/>
    </row>
    <row r="107" spans="1:5" ht="18" customHeight="1">
      <c r="A107" s="47" t="s">
        <v>143</v>
      </c>
      <c r="B107" s="48">
        <v>324</v>
      </c>
      <c r="C107" s="48">
        <v>20</v>
      </c>
      <c r="D107" s="49">
        <v>29732417582</v>
      </c>
      <c r="E107" s="49">
        <v>15422580373</v>
      </c>
    </row>
    <row r="108" spans="1:5" ht="18" customHeight="1">
      <c r="A108" s="47" t="s">
        <v>144</v>
      </c>
      <c r="B108" s="48">
        <v>325</v>
      </c>
      <c r="C108" s="48">
        <v>13</v>
      </c>
      <c r="D108" s="49"/>
      <c r="E108" s="49"/>
    </row>
    <row r="109" spans="1:5" s="65" customFormat="1" ht="18" customHeight="1">
      <c r="A109" s="43" t="s">
        <v>145</v>
      </c>
      <c r="B109" s="44">
        <v>400</v>
      </c>
      <c r="C109" s="44"/>
      <c r="D109" s="45">
        <v>97918247996</v>
      </c>
      <c r="E109" s="45">
        <v>97295297340</v>
      </c>
    </row>
    <row r="110" spans="1:5" s="65" customFormat="1" ht="18" customHeight="1">
      <c r="A110" s="43" t="s">
        <v>146</v>
      </c>
      <c r="B110" s="44">
        <v>410</v>
      </c>
      <c r="C110" s="44"/>
      <c r="D110" s="45">
        <v>90118382615</v>
      </c>
      <c r="E110" s="45">
        <v>92163758369</v>
      </c>
    </row>
    <row r="111" spans="1:5" ht="18" customHeight="1">
      <c r="A111" s="47" t="s">
        <v>147</v>
      </c>
      <c r="B111" s="48">
        <v>411</v>
      </c>
      <c r="C111" s="48">
        <v>21</v>
      </c>
      <c r="D111" s="49">
        <v>58826900000</v>
      </c>
      <c r="E111" s="49">
        <v>58826900000</v>
      </c>
    </row>
    <row r="112" spans="1:5" ht="18" customHeight="1">
      <c r="A112" s="47" t="s">
        <v>148</v>
      </c>
      <c r="B112" s="48">
        <v>412</v>
      </c>
      <c r="C112" s="48"/>
      <c r="D112" s="49"/>
      <c r="E112" s="49"/>
    </row>
    <row r="113" spans="1:5" ht="18" customHeight="1">
      <c r="A113" s="47" t="s">
        <v>149</v>
      </c>
      <c r="B113" s="48">
        <v>413</v>
      </c>
      <c r="C113" s="48"/>
      <c r="D113" s="49"/>
      <c r="E113" s="49"/>
    </row>
    <row r="114" spans="1:5" ht="18" customHeight="1">
      <c r="A114" s="47" t="s">
        <v>150</v>
      </c>
      <c r="B114" s="48">
        <v>414</v>
      </c>
      <c r="C114" s="48"/>
      <c r="D114" s="49"/>
      <c r="E114" s="49"/>
    </row>
    <row r="115" spans="1:5" ht="18" customHeight="1">
      <c r="A115" s="47" t="s">
        <v>151</v>
      </c>
      <c r="B115" s="48">
        <v>415</v>
      </c>
      <c r="C115" s="48"/>
      <c r="D115" s="49"/>
      <c r="E115" s="49"/>
    </row>
    <row r="116" spans="1:5" ht="18" customHeight="1">
      <c r="A116" s="47" t="s">
        <v>152</v>
      </c>
      <c r="B116" s="48">
        <v>416</v>
      </c>
      <c r="C116" s="48">
        <v>21</v>
      </c>
      <c r="D116" s="49">
        <v>20892221972</v>
      </c>
      <c r="E116" s="49">
        <v>14654355283</v>
      </c>
    </row>
    <row r="117" spans="1:5" ht="18" customHeight="1">
      <c r="A117" s="47" t="s">
        <v>153</v>
      </c>
      <c r="B117" s="48">
        <v>417</v>
      </c>
      <c r="C117" s="48">
        <v>21</v>
      </c>
      <c r="D117" s="49">
        <v>2268703968</v>
      </c>
      <c r="E117" s="49">
        <v>1548950120</v>
      </c>
    </row>
    <row r="118" spans="1:5" ht="18" customHeight="1">
      <c r="A118" s="47" t="s">
        <v>154</v>
      </c>
      <c r="B118" s="48">
        <v>418</v>
      </c>
      <c r="C118" s="48">
        <v>21</v>
      </c>
      <c r="D118" s="49"/>
      <c r="E118" s="49"/>
    </row>
    <row r="119" spans="1:5" ht="18" customHeight="1">
      <c r="A119" s="47" t="s">
        <v>155</v>
      </c>
      <c r="B119" s="48">
        <v>419</v>
      </c>
      <c r="C119" s="48"/>
      <c r="D119" s="49">
        <v>8130556675</v>
      </c>
      <c r="E119" s="49">
        <v>17133552966</v>
      </c>
    </row>
    <row r="120" spans="1:5" s="65" customFormat="1" ht="18" customHeight="1">
      <c r="A120" s="43" t="s">
        <v>156</v>
      </c>
      <c r="B120" s="44">
        <v>420</v>
      </c>
      <c r="C120" s="44"/>
      <c r="D120" s="45">
        <v>7799865381</v>
      </c>
      <c r="E120" s="45">
        <v>5131538971</v>
      </c>
    </row>
    <row r="121" spans="1:5" ht="18" customHeight="1">
      <c r="A121" s="47" t="s">
        <v>157</v>
      </c>
      <c r="B121" s="48">
        <v>421</v>
      </c>
      <c r="C121" s="48"/>
      <c r="D121" s="49">
        <v>7799865381</v>
      </c>
      <c r="E121" s="49">
        <v>5131538971</v>
      </c>
    </row>
    <row r="122" spans="1:5" ht="18" customHeight="1">
      <c r="A122" s="47" t="s">
        <v>158</v>
      </c>
      <c r="B122" s="48">
        <v>422</v>
      </c>
      <c r="C122" s="48">
        <v>22</v>
      </c>
      <c r="D122" s="49"/>
      <c r="E122" s="49"/>
    </row>
    <row r="123" spans="1:5" ht="18" customHeight="1">
      <c r="A123" s="55" t="s">
        <v>159</v>
      </c>
      <c r="B123" s="56">
        <v>423</v>
      </c>
      <c r="C123" s="56"/>
      <c r="D123" s="57"/>
      <c r="E123" s="57"/>
    </row>
    <row r="124" spans="1:5" s="65" customFormat="1" ht="18" customHeight="1">
      <c r="A124" s="58" t="s">
        <v>160</v>
      </c>
      <c r="B124" s="59">
        <v>430</v>
      </c>
      <c r="C124" s="59"/>
      <c r="D124" s="60">
        <v>341521306875</v>
      </c>
      <c r="E124" s="60">
        <v>318062052066</v>
      </c>
    </row>
    <row r="125" ht="13.5" customHeight="1"/>
    <row r="126" spans="1:5" ht="18" customHeight="1">
      <c r="A126" s="93" t="s">
        <v>161</v>
      </c>
      <c r="B126" s="93"/>
      <c r="C126" s="93"/>
      <c r="D126" s="93"/>
      <c r="E126" s="93"/>
    </row>
    <row r="127" spans="2:5" ht="18" customHeight="1">
      <c r="B127" s="88" t="s">
        <v>162</v>
      </c>
      <c r="C127" s="88"/>
      <c r="D127" s="88"/>
      <c r="E127" s="88"/>
    </row>
    <row r="128" spans="1:5" ht="18" customHeight="1">
      <c r="A128" s="67" t="s">
        <v>163</v>
      </c>
      <c r="D128" s="89" t="s">
        <v>164</v>
      </c>
      <c r="E128" s="89"/>
    </row>
    <row r="129" ht="18" customHeight="1"/>
    <row r="130" ht="18" customHeight="1"/>
    <row r="131" ht="18" customHeight="1"/>
    <row r="132" spans="1:5" ht="18" customHeight="1">
      <c r="A132" s="89" t="s">
        <v>165</v>
      </c>
      <c r="B132" s="89"/>
      <c r="D132" s="89" t="s">
        <v>166</v>
      </c>
      <c r="E132" s="89"/>
    </row>
    <row r="133" ht="18" customHeight="1"/>
    <row r="134" ht="18" customHeight="1"/>
  </sheetData>
  <mergeCells count="8">
    <mergeCell ref="A1:E1"/>
    <mergeCell ref="A2:E2"/>
    <mergeCell ref="D3:E3"/>
    <mergeCell ref="A126:E126"/>
    <mergeCell ref="B127:E127"/>
    <mergeCell ref="D128:E128"/>
    <mergeCell ref="A132:B132"/>
    <mergeCell ref="D132:E1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1">
      <selection activeCell="D39" sqref="D39"/>
    </sheetView>
  </sheetViews>
  <sheetFormatPr defaultColWidth="9.140625" defaultRowHeight="12.75"/>
  <cols>
    <col min="1" max="1" width="39.421875" style="0" customWidth="1"/>
    <col min="2" max="2" width="5.421875" style="33" customWidth="1"/>
    <col min="3" max="3" width="8.57421875" style="33" customWidth="1"/>
    <col min="4" max="4" width="16.28125" style="0" customWidth="1"/>
    <col min="5" max="5" width="16.28125" style="0" bestFit="1" customWidth="1"/>
    <col min="6" max="6" width="15.28125" style="0" bestFit="1" customWidth="1"/>
  </cols>
  <sheetData>
    <row r="1" spans="1:6" ht="20.25">
      <c r="A1" s="90" t="s">
        <v>167</v>
      </c>
      <c r="B1" s="90"/>
      <c r="C1" s="90"/>
      <c r="D1" s="90"/>
      <c r="E1" s="90"/>
      <c r="F1" s="90"/>
    </row>
    <row r="2" spans="1:6" ht="15.75">
      <c r="A2" s="88" t="s">
        <v>168</v>
      </c>
      <c r="B2" s="88"/>
      <c r="C2" s="88"/>
      <c r="D2" s="88"/>
      <c r="E2" s="88"/>
      <c r="F2" s="88"/>
    </row>
    <row r="3" spans="5:6" ht="15.75">
      <c r="E3" s="95" t="s">
        <v>75</v>
      </c>
      <c r="F3" s="96"/>
    </row>
    <row r="4" spans="1:6" ht="31.5">
      <c r="A4" s="68" t="s">
        <v>169</v>
      </c>
      <c r="B4" s="69" t="s">
        <v>77</v>
      </c>
      <c r="C4" s="69" t="s">
        <v>170</v>
      </c>
      <c r="D4" s="68" t="s">
        <v>171</v>
      </c>
      <c r="E4" s="69" t="s">
        <v>172</v>
      </c>
      <c r="F4" s="69" t="s">
        <v>173</v>
      </c>
    </row>
    <row r="5" spans="1:6" s="71" customFormat="1" ht="11.2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</row>
    <row r="6" spans="1:6" ht="27" customHeight="1">
      <c r="A6" s="72" t="s">
        <v>174</v>
      </c>
      <c r="B6" s="73" t="s">
        <v>175</v>
      </c>
      <c r="C6" s="74">
        <v>24</v>
      </c>
      <c r="D6" s="75">
        <v>68227674389</v>
      </c>
      <c r="E6" s="75">
        <v>133231198382</v>
      </c>
      <c r="F6" s="75">
        <v>49758924648</v>
      </c>
    </row>
    <row r="7" spans="1:6" ht="23.25" customHeight="1">
      <c r="A7" s="76" t="s">
        <v>176</v>
      </c>
      <c r="B7" s="77" t="s">
        <v>177</v>
      </c>
      <c r="C7" s="78">
        <v>24</v>
      </c>
      <c r="D7" s="79"/>
      <c r="E7" s="79"/>
      <c r="F7" s="79"/>
    </row>
    <row r="8" spans="1:6" ht="36" customHeight="1">
      <c r="A8" s="80" t="s">
        <v>178</v>
      </c>
      <c r="B8" s="78">
        <v>10</v>
      </c>
      <c r="C8" s="78">
        <v>24</v>
      </c>
      <c r="D8" s="79">
        <v>68227674389</v>
      </c>
      <c r="E8" s="79">
        <v>133231198382</v>
      </c>
      <c r="F8" s="79">
        <v>49758924648</v>
      </c>
    </row>
    <row r="9" spans="1:6" ht="23.25" customHeight="1">
      <c r="A9" s="76" t="s">
        <v>179</v>
      </c>
      <c r="B9" s="78">
        <v>11</v>
      </c>
      <c r="C9" s="78">
        <v>25</v>
      </c>
      <c r="D9" s="79">
        <v>58711786852</v>
      </c>
      <c r="E9" s="79">
        <v>115287765399.48999</v>
      </c>
      <c r="F9" s="79">
        <v>41858378596</v>
      </c>
    </row>
    <row r="10" spans="1:6" ht="26.25">
      <c r="A10" s="80" t="s">
        <v>180</v>
      </c>
      <c r="B10" s="78">
        <v>20</v>
      </c>
      <c r="C10" s="78"/>
      <c r="D10" s="79">
        <v>9515887537</v>
      </c>
      <c r="E10" s="79">
        <v>17943432982.51001</v>
      </c>
      <c r="F10" s="79">
        <v>7900546052</v>
      </c>
    </row>
    <row r="11" spans="1:6" ht="22.5" customHeight="1">
      <c r="A11" s="76" t="s">
        <v>181</v>
      </c>
      <c r="B11" s="78">
        <v>21</v>
      </c>
      <c r="C11" s="78">
        <v>24</v>
      </c>
      <c r="D11" s="79">
        <v>136734841</v>
      </c>
      <c r="E11" s="79">
        <v>164832132</v>
      </c>
      <c r="F11" s="79">
        <v>19734852</v>
      </c>
    </row>
    <row r="12" spans="1:6" ht="21.75" customHeight="1">
      <c r="A12" s="80" t="s">
        <v>182</v>
      </c>
      <c r="B12" s="78">
        <v>22</v>
      </c>
      <c r="C12" s="78">
        <v>26</v>
      </c>
      <c r="D12" s="79">
        <v>1959481256</v>
      </c>
      <c r="E12" s="79">
        <v>3374175755</v>
      </c>
      <c r="F12" s="79">
        <v>2231866400</v>
      </c>
    </row>
    <row r="13" spans="1:6" ht="21.75" customHeight="1">
      <c r="A13" s="81" t="s">
        <v>183</v>
      </c>
      <c r="B13" s="78">
        <v>23</v>
      </c>
      <c r="C13" s="78"/>
      <c r="D13" s="79">
        <v>1776149731</v>
      </c>
      <c r="E13" s="79">
        <v>3190844230</v>
      </c>
      <c r="F13" s="79">
        <v>1886409354</v>
      </c>
    </row>
    <row r="14" spans="1:6" ht="22.5" customHeight="1">
      <c r="A14" s="76" t="s">
        <v>184</v>
      </c>
      <c r="B14" s="78">
        <v>24</v>
      </c>
      <c r="C14" s="78"/>
      <c r="D14" s="79"/>
      <c r="E14" s="79"/>
      <c r="F14" s="79">
        <v>26587000</v>
      </c>
    </row>
    <row r="15" spans="1:6" ht="23.25" customHeight="1">
      <c r="A15" s="76" t="s">
        <v>185</v>
      </c>
      <c r="B15" s="78">
        <v>25</v>
      </c>
      <c r="C15" s="78"/>
      <c r="D15" s="79">
        <v>4713443601</v>
      </c>
      <c r="E15" s="79">
        <v>6591770403</v>
      </c>
      <c r="F15" s="79">
        <v>2209485362</v>
      </c>
    </row>
    <row r="16" spans="1:6" ht="34.5" customHeight="1">
      <c r="A16" s="80" t="s">
        <v>186</v>
      </c>
      <c r="B16" s="78">
        <v>30</v>
      </c>
      <c r="C16" s="78"/>
      <c r="D16" s="79">
        <v>2979697521</v>
      </c>
      <c r="E16" s="79">
        <v>8142318956.51001</v>
      </c>
      <c r="F16" s="79">
        <v>3452342142</v>
      </c>
    </row>
    <row r="17" spans="1:6" ht="23.25" customHeight="1">
      <c r="A17" s="76" t="s">
        <v>187</v>
      </c>
      <c r="B17" s="78">
        <v>31</v>
      </c>
      <c r="C17" s="78"/>
      <c r="D17" s="79">
        <v>7585227</v>
      </c>
      <c r="E17" s="79">
        <v>10661027</v>
      </c>
      <c r="F17" s="79">
        <v>21191315</v>
      </c>
    </row>
    <row r="18" spans="1:6" ht="23.25" customHeight="1">
      <c r="A18" s="76" t="s">
        <v>188</v>
      </c>
      <c r="B18" s="78">
        <v>32</v>
      </c>
      <c r="C18" s="78"/>
      <c r="D18" s="79">
        <v>22423307</v>
      </c>
      <c r="E18" s="79">
        <v>22423307</v>
      </c>
      <c r="F18" s="79">
        <v>16228401</v>
      </c>
    </row>
    <row r="19" spans="1:6" ht="22.5" customHeight="1">
      <c r="A19" s="76" t="s">
        <v>189</v>
      </c>
      <c r="B19" s="78">
        <v>40</v>
      </c>
      <c r="C19" s="78"/>
      <c r="D19" s="79">
        <v>-14838080</v>
      </c>
      <c r="E19" s="79">
        <v>-11762280</v>
      </c>
      <c r="F19" s="79">
        <v>4962914</v>
      </c>
    </row>
    <row r="20" spans="1:6" s="65" customFormat="1" ht="34.5" customHeight="1">
      <c r="A20" s="82" t="s">
        <v>190</v>
      </c>
      <c r="B20" s="83">
        <v>50</v>
      </c>
      <c r="C20" s="83"/>
      <c r="D20" s="84">
        <v>2964859441</v>
      </c>
      <c r="E20" s="84">
        <v>8130556676.51001</v>
      </c>
      <c r="F20" s="84">
        <v>3457305056</v>
      </c>
    </row>
    <row r="21" spans="1:6" ht="25.5" customHeight="1">
      <c r="A21" s="76" t="s">
        <v>191</v>
      </c>
      <c r="B21" s="78">
        <v>51</v>
      </c>
      <c r="C21" s="78">
        <v>28</v>
      </c>
      <c r="D21" s="79">
        <v>370607430.125</v>
      </c>
      <c r="E21" s="79">
        <v>1016319584.5637512</v>
      </c>
      <c r="F21" s="79"/>
    </row>
    <row r="22" spans="1:6" s="65" customFormat="1" ht="37.5" customHeight="1">
      <c r="A22" s="85" t="s">
        <v>192</v>
      </c>
      <c r="B22" s="86">
        <v>60</v>
      </c>
      <c r="C22" s="86">
        <v>28</v>
      </c>
      <c r="D22" s="87">
        <v>2594252010.875</v>
      </c>
      <c r="E22" s="87">
        <v>7114237091.946259</v>
      </c>
      <c r="F22" s="87">
        <v>3457305056</v>
      </c>
    </row>
    <row r="24" spans="4:6" ht="15.75">
      <c r="D24" s="33"/>
      <c r="E24" s="88" t="s">
        <v>162</v>
      </c>
      <c r="F24" s="88"/>
    </row>
    <row r="25" spans="1:6" ht="15.75">
      <c r="A25" s="89" t="s">
        <v>193</v>
      </c>
      <c r="B25" s="89"/>
      <c r="C25" s="89"/>
      <c r="D25" s="89"/>
      <c r="E25" s="94" t="s">
        <v>164</v>
      </c>
      <c r="F25" s="94"/>
    </row>
    <row r="26" spans="4:5" ht="12.75">
      <c r="D26" s="66"/>
      <c r="E26" s="66"/>
    </row>
    <row r="27" spans="4:5" ht="12.75">
      <c r="D27" s="66"/>
      <c r="E27" s="66"/>
    </row>
    <row r="28" spans="4:5" ht="12.75">
      <c r="D28" s="66"/>
      <c r="E28" s="66"/>
    </row>
    <row r="29" spans="1:6" ht="15.75">
      <c r="A29" s="89" t="s">
        <v>194</v>
      </c>
      <c r="B29" s="89"/>
      <c r="C29" s="89"/>
      <c r="D29" s="89"/>
      <c r="E29" s="94" t="s">
        <v>166</v>
      </c>
      <c r="F29" s="94"/>
    </row>
  </sheetData>
  <mergeCells count="8">
    <mergeCell ref="A1:F1"/>
    <mergeCell ref="A2:F2"/>
    <mergeCell ref="E3:F3"/>
    <mergeCell ref="E24:F24"/>
    <mergeCell ref="A25:D25"/>
    <mergeCell ref="E25:F25"/>
    <mergeCell ref="A29:D29"/>
    <mergeCell ref="E29:F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B6" sqref="B6"/>
    </sheetView>
  </sheetViews>
  <sheetFormatPr defaultColWidth="9.140625" defaultRowHeight="12.75"/>
  <cols>
    <col min="1" max="1" width="8.140625" style="0" customWidth="1"/>
    <col min="2" max="2" width="46.140625" style="0" bestFit="1" customWidth="1"/>
    <col min="3" max="4" width="20.421875" style="0" bestFit="1" customWidth="1"/>
  </cols>
  <sheetData>
    <row r="1" spans="1:4" ht="33" customHeight="1">
      <c r="A1" s="97" t="s">
        <v>0</v>
      </c>
      <c r="B1" s="97"/>
      <c r="C1" s="97"/>
      <c r="D1" s="97"/>
    </row>
    <row r="2" spans="1:4" ht="15">
      <c r="A2" s="1"/>
      <c r="B2" s="2"/>
      <c r="C2" s="2"/>
      <c r="D2" s="2"/>
    </row>
    <row r="3" spans="1:4" ht="20.25">
      <c r="A3" s="1"/>
      <c r="B3" s="100" t="s">
        <v>59</v>
      </c>
      <c r="C3" s="100"/>
      <c r="D3" s="100"/>
    </row>
    <row r="4" spans="1:4" ht="5.25" customHeight="1">
      <c r="A4" s="1"/>
      <c r="B4" s="3"/>
      <c r="C4" s="3"/>
      <c r="D4" s="3"/>
    </row>
    <row r="5" spans="1:4" ht="18">
      <c r="A5" s="1"/>
      <c r="B5" s="101" t="s">
        <v>195</v>
      </c>
      <c r="C5" s="101"/>
      <c r="D5" s="101"/>
    </row>
    <row r="6" spans="1:4" ht="6" customHeight="1">
      <c r="A6" s="1"/>
      <c r="B6" s="30"/>
      <c r="C6" s="30"/>
      <c r="D6" s="30"/>
    </row>
    <row r="7" spans="1:4" ht="18">
      <c r="A7" s="102" t="s">
        <v>1</v>
      </c>
      <c r="B7" s="102"/>
      <c r="C7" s="102"/>
      <c r="D7" s="102"/>
    </row>
    <row r="8" spans="1:4" ht="10.5" customHeight="1">
      <c r="A8" s="1"/>
      <c r="B8" s="30"/>
      <c r="C8" s="30"/>
      <c r="D8" s="30"/>
    </row>
    <row r="9" spans="1:4" ht="16.5">
      <c r="A9" s="103" t="s">
        <v>2</v>
      </c>
      <c r="B9" s="103"/>
      <c r="C9" s="103"/>
      <c r="D9" s="103"/>
    </row>
    <row r="10" spans="1:4" ht="15">
      <c r="A10" s="1"/>
      <c r="B10" s="2"/>
      <c r="C10" s="2"/>
      <c r="D10" s="2"/>
    </row>
    <row r="11" spans="1:4" ht="21.75" customHeight="1">
      <c r="A11" s="4" t="s">
        <v>3</v>
      </c>
      <c r="B11" s="4" t="s">
        <v>4</v>
      </c>
      <c r="C11" s="4" t="s">
        <v>64</v>
      </c>
      <c r="D11" s="4" t="s">
        <v>65</v>
      </c>
    </row>
    <row r="12" spans="1:4" ht="21.75" customHeight="1">
      <c r="A12" s="5" t="s">
        <v>5</v>
      </c>
      <c r="B12" s="6" t="s">
        <v>6</v>
      </c>
      <c r="C12" s="7">
        <f>SUM(C13:C17)</f>
        <v>232219635186</v>
      </c>
      <c r="D12" s="7">
        <f>SUM(D13:D17)</f>
        <v>250201407132</v>
      </c>
    </row>
    <row r="13" spans="1:4" ht="21.75" customHeight="1">
      <c r="A13" s="8">
        <v>1</v>
      </c>
      <c r="B13" s="9" t="s">
        <v>7</v>
      </c>
      <c r="C13" s="11">
        <v>6363431049</v>
      </c>
      <c r="D13" s="11">
        <v>2947010692</v>
      </c>
    </row>
    <row r="14" spans="1:4" ht="21.75" customHeight="1">
      <c r="A14" s="8">
        <v>2</v>
      </c>
      <c r="B14" s="9" t="s">
        <v>8</v>
      </c>
      <c r="C14" s="11">
        <v>0</v>
      </c>
      <c r="D14" s="11">
        <v>0</v>
      </c>
    </row>
    <row r="15" spans="1:4" ht="21.75" customHeight="1">
      <c r="A15" s="8">
        <v>3</v>
      </c>
      <c r="B15" s="9" t="s">
        <v>9</v>
      </c>
      <c r="C15" s="11">
        <v>78299320054</v>
      </c>
      <c r="D15" s="11">
        <v>91379407717</v>
      </c>
    </row>
    <row r="16" spans="1:4" ht="21.75" customHeight="1">
      <c r="A16" s="8">
        <v>4</v>
      </c>
      <c r="B16" s="9" t="s">
        <v>10</v>
      </c>
      <c r="C16" s="11">
        <v>145474884648</v>
      </c>
      <c r="D16" s="11">
        <v>154210383062</v>
      </c>
    </row>
    <row r="17" spans="1:4" ht="21.75" customHeight="1">
      <c r="A17" s="8">
        <v>5</v>
      </c>
      <c r="B17" s="9" t="s">
        <v>11</v>
      </c>
      <c r="C17" s="11">
        <v>2081999435</v>
      </c>
      <c r="D17" s="11">
        <v>1664605661</v>
      </c>
    </row>
    <row r="18" spans="1:4" ht="21.75" customHeight="1">
      <c r="A18" s="12" t="s">
        <v>12</v>
      </c>
      <c r="B18" s="13" t="s">
        <v>13</v>
      </c>
      <c r="C18" s="15">
        <f>C19+C20+C28+C29+C30</f>
        <v>85842416880</v>
      </c>
      <c r="D18" s="15">
        <f>D19+D20+D28+D29+D30</f>
        <v>91319899743</v>
      </c>
    </row>
    <row r="19" spans="1:4" s="31" customFormat="1" ht="21.75" customHeight="1">
      <c r="A19" s="8">
        <v>1</v>
      </c>
      <c r="B19" s="9" t="s">
        <v>63</v>
      </c>
      <c r="C19" s="11">
        <v>6490530933</v>
      </c>
      <c r="D19" s="11">
        <v>6490530933</v>
      </c>
    </row>
    <row r="20" spans="1:4" ht="21.75" customHeight="1">
      <c r="A20" s="8">
        <v>2</v>
      </c>
      <c r="B20" s="9" t="s">
        <v>14</v>
      </c>
      <c r="C20" s="11">
        <f>SUM(C21:C27)</f>
        <v>48577929118</v>
      </c>
      <c r="D20" s="11">
        <f>SUM(D21:D27)</f>
        <v>54342565453</v>
      </c>
    </row>
    <row r="21" spans="1:4" ht="21.75" customHeight="1">
      <c r="A21" s="8"/>
      <c r="B21" s="9" t="s">
        <v>15</v>
      </c>
      <c r="C21" s="11">
        <v>101858444289</v>
      </c>
      <c r="D21" s="11">
        <v>103547336540</v>
      </c>
    </row>
    <row r="22" spans="1:4" ht="21.75" customHeight="1">
      <c r="A22" s="8"/>
      <c r="B22" s="9" t="s">
        <v>69</v>
      </c>
      <c r="C22" s="11">
        <v>-56368427330</v>
      </c>
      <c r="D22" s="11">
        <v>-60532788700</v>
      </c>
    </row>
    <row r="23" spans="1:4" ht="21.75" customHeight="1">
      <c r="A23" s="8"/>
      <c r="B23" s="9" t="s">
        <v>62</v>
      </c>
      <c r="C23" s="11"/>
      <c r="D23" s="11">
        <v>7089240019</v>
      </c>
    </row>
    <row r="24" spans="1:4" ht="21.75" customHeight="1">
      <c r="A24" s="8"/>
      <c r="B24" s="9" t="s">
        <v>68</v>
      </c>
      <c r="C24" s="11"/>
      <c r="D24" s="11">
        <v>-74641032</v>
      </c>
    </row>
    <row r="25" spans="1:4" ht="21.75" customHeight="1">
      <c r="A25" s="8"/>
      <c r="B25" s="9" t="s">
        <v>16</v>
      </c>
      <c r="C25" s="11">
        <v>616096500</v>
      </c>
      <c r="D25" s="11">
        <v>616096500</v>
      </c>
    </row>
    <row r="26" spans="1:4" ht="21.75" customHeight="1">
      <c r="A26" s="8"/>
      <c r="B26" s="9" t="s">
        <v>67</v>
      </c>
      <c r="C26" s="11">
        <v>-616096500</v>
      </c>
      <c r="D26" s="11">
        <v>-616096500</v>
      </c>
    </row>
    <row r="27" spans="1:4" ht="21.75" customHeight="1">
      <c r="A27" s="8"/>
      <c r="B27" s="9" t="s">
        <v>66</v>
      </c>
      <c r="C27" s="11">
        <v>3087912159</v>
      </c>
      <c r="D27" s="11">
        <v>4313418626</v>
      </c>
    </row>
    <row r="28" spans="1:4" ht="21.75" customHeight="1">
      <c r="A28" s="8">
        <v>3</v>
      </c>
      <c r="B28" s="9" t="s">
        <v>70</v>
      </c>
      <c r="C28" s="11">
        <v>0</v>
      </c>
      <c r="D28" s="11">
        <v>0</v>
      </c>
    </row>
    <row r="29" spans="1:4" ht="21.75" customHeight="1">
      <c r="A29" s="8">
        <v>4</v>
      </c>
      <c r="B29" s="9" t="s">
        <v>17</v>
      </c>
      <c r="C29" s="11">
        <v>28869114045</v>
      </c>
      <c r="D29" s="11">
        <v>30439948596</v>
      </c>
    </row>
    <row r="30" spans="1:4" ht="21.75" customHeight="1">
      <c r="A30" s="8">
        <v>5</v>
      </c>
      <c r="B30" s="9" t="s">
        <v>71</v>
      </c>
      <c r="C30" s="11">
        <v>1904842784</v>
      </c>
      <c r="D30" s="11">
        <v>46854761</v>
      </c>
    </row>
    <row r="31" spans="1:4" ht="21.75" customHeight="1">
      <c r="A31" s="12" t="s">
        <v>18</v>
      </c>
      <c r="B31" s="13" t="s">
        <v>19</v>
      </c>
      <c r="C31" s="14">
        <f>C18+C12</f>
        <v>318062052066</v>
      </c>
      <c r="D31" s="14">
        <f>D18+D12</f>
        <v>341521306875</v>
      </c>
    </row>
    <row r="32" spans="1:4" ht="21.75" customHeight="1">
      <c r="A32" s="12" t="s">
        <v>20</v>
      </c>
      <c r="B32" s="13" t="s">
        <v>21</v>
      </c>
      <c r="C32" s="14">
        <f>SUM(C33:C35)</f>
        <v>220766754726</v>
      </c>
      <c r="D32" s="14">
        <f>SUM(D33:D35)</f>
        <v>243603058879</v>
      </c>
    </row>
    <row r="33" spans="1:4" ht="21.75" customHeight="1">
      <c r="A33" s="8">
        <v>1</v>
      </c>
      <c r="B33" s="9" t="s">
        <v>22</v>
      </c>
      <c r="C33" s="11">
        <v>205344174353</v>
      </c>
      <c r="D33" s="11">
        <v>213870641297</v>
      </c>
    </row>
    <row r="34" spans="1:4" ht="21.75" customHeight="1">
      <c r="A34" s="8">
        <v>2</v>
      </c>
      <c r="B34" s="9" t="s">
        <v>23</v>
      </c>
      <c r="C34" s="11">
        <v>15422580373</v>
      </c>
      <c r="D34" s="11">
        <v>29732417582</v>
      </c>
    </row>
    <row r="35" spans="1:4" ht="21.75" customHeight="1">
      <c r="A35" s="8">
        <v>3</v>
      </c>
      <c r="B35" s="9" t="s">
        <v>24</v>
      </c>
      <c r="C35" s="11">
        <v>0</v>
      </c>
      <c r="D35" s="11">
        <v>0</v>
      </c>
    </row>
    <row r="36" spans="1:4" ht="21.75" customHeight="1">
      <c r="A36" s="12" t="s">
        <v>25</v>
      </c>
      <c r="B36" s="13" t="s">
        <v>26</v>
      </c>
      <c r="C36" s="15">
        <f>C37+C43</f>
        <v>97295297340</v>
      </c>
      <c r="D36" s="15">
        <f>D37+D43</f>
        <v>97918247996</v>
      </c>
    </row>
    <row r="37" spans="1:4" ht="21.75" customHeight="1">
      <c r="A37" s="8">
        <v>1</v>
      </c>
      <c r="B37" s="9" t="s">
        <v>27</v>
      </c>
      <c r="C37" s="11">
        <f>SUM(C38:C42)</f>
        <v>92163758369</v>
      </c>
      <c r="D37" s="11">
        <f>SUM(D38:D42)</f>
        <v>90118382615</v>
      </c>
    </row>
    <row r="38" spans="1:4" ht="21.75" customHeight="1">
      <c r="A38" s="8"/>
      <c r="B38" s="9" t="s">
        <v>28</v>
      </c>
      <c r="C38" s="11">
        <v>58826900000</v>
      </c>
      <c r="D38" s="11">
        <v>58826900000</v>
      </c>
    </row>
    <row r="39" spans="1:4" ht="21.75" customHeight="1">
      <c r="A39" s="8"/>
      <c r="B39" s="9" t="s">
        <v>29</v>
      </c>
      <c r="C39" s="11">
        <v>0</v>
      </c>
      <c r="D39" s="11"/>
    </row>
    <row r="40" spans="1:4" ht="21.75" customHeight="1">
      <c r="A40" s="8"/>
      <c r="B40" s="9" t="s">
        <v>30</v>
      </c>
      <c r="C40" s="11">
        <v>0</v>
      </c>
      <c r="D40" s="11"/>
    </row>
    <row r="41" spans="1:4" ht="21.75" customHeight="1">
      <c r="A41" s="8"/>
      <c r="B41" s="9" t="s">
        <v>31</v>
      </c>
      <c r="C41" s="11">
        <f>14654355283+1548950120</f>
        <v>16203305403</v>
      </c>
      <c r="D41" s="11">
        <f>20892221972+2268703968</f>
        <v>23160925940</v>
      </c>
    </row>
    <row r="42" spans="1:4" ht="21.75" customHeight="1">
      <c r="A42" s="8"/>
      <c r="B42" s="9" t="s">
        <v>32</v>
      </c>
      <c r="C42" s="11">
        <v>17133552966</v>
      </c>
      <c r="D42" s="11">
        <v>8130556675</v>
      </c>
    </row>
    <row r="43" spans="1:4" ht="21.75" customHeight="1">
      <c r="A43" s="8">
        <v>2</v>
      </c>
      <c r="B43" s="9" t="s">
        <v>33</v>
      </c>
      <c r="C43" s="11">
        <v>5131538971</v>
      </c>
      <c r="D43" s="11">
        <v>7799865381</v>
      </c>
    </row>
    <row r="44" spans="1:4" ht="21.75" customHeight="1">
      <c r="A44" s="16" t="s">
        <v>34</v>
      </c>
      <c r="B44" s="17" t="s">
        <v>35</v>
      </c>
      <c r="C44" s="18">
        <f>C36+C32</f>
        <v>318062052066</v>
      </c>
      <c r="D44" s="18">
        <f>D36+D32</f>
        <v>341521306875</v>
      </c>
    </row>
    <row r="45" spans="1:4" ht="9" customHeight="1">
      <c r="A45" s="19"/>
      <c r="B45" s="20"/>
      <c r="C45" s="20"/>
      <c r="D45" s="20"/>
    </row>
    <row r="46" spans="1:4" ht="21.75" customHeight="1">
      <c r="A46" s="103" t="s">
        <v>36</v>
      </c>
      <c r="B46" s="103"/>
      <c r="C46" s="103"/>
      <c r="D46" s="103"/>
    </row>
    <row r="47" spans="1:4" ht="21.75" customHeight="1">
      <c r="A47" s="104" t="s">
        <v>37</v>
      </c>
      <c r="B47" s="104"/>
      <c r="C47" s="104"/>
      <c r="D47" s="104"/>
    </row>
    <row r="48" spans="1:4" ht="8.25" customHeight="1">
      <c r="A48" s="19"/>
      <c r="B48" s="20"/>
      <c r="C48" s="20"/>
      <c r="D48" s="20"/>
    </row>
    <row r="49" spans="1:4" ht="21.75" customHeight="1">
      <c r="A49" s="21" t="s">
        <v>3</v>
      </c>
      <c r="B49" s="21" t="s">
        <v>38</v>
      </c>
      <c r="C49" s="21" t="s">
        <v>57</v>
      </c>
      <c r="D49" s="21" t="s">
        <v>60</v>
      </c>
    </row>
    <row r="50" spans="1:4" ht="21.75" customHeight="1">
      <c r="A50" s="8">
        <v>1</v>
      </c>
      <c r="B50" s="9" t="s">
        <v>39</v>
      </c>
      <c r="C50" s="10">
        <v>68227674389</v>
      </c>
      <c r="D50" s="10">
        <v>133231198382</v>
      </c>
    </row>
    <row r="51" spans="1:4" ht="21.75" customHeight="1">
      <c r="A51" s="8">
        <v>2</v>
      </c>
      <c r="B51" s="9" t="s">
        <v>40</v>
      </c>
      <c r="C51" s="11">
        <v>0</v>
      </c>
      <c r="D51" s="11">
        <v>0</v>
      </c>
    </row>
    <row r="52" spans="1:4" ht="21.75" customHeight="1">
      <c r="A52" s="8">
        <v>3</v>
      </c>
      <c r="B52" s="9" t="s">
        <v>41</v>
      </c>
      <c r="C52" s="10">
        <f>C50-C51</f>
        <v>68227674389</v>
      </c>
      <c r="D52" s="10">
        <v>133231198382</v>
      </c>
    </row>
    <row r="53" spans="1:4" ht="21.75" customHeight="1">
      <c r="A53" s="8">
        <v>4</v>
      </c>
      <c r="B53" s="9" t="s">
        <v>42</v>
      </c>
      <c r="C53" s="11">
        <v>58711786852</v>
      </c>
      <c r="D53" s="11">
        <v>115287765399</v>
      </c>
    </row>
    <row r="54" spans="1:4" ht="21.75" customHeight="1">
      <c r="A54" s="8">
        <v>5</v>
      </c>
      <c r="B54" s="9" t="s">
        <v>43</v>
      </c>
      <c r="C54" s="10">
        <f>C52-C53</f>
        <v>9515887537</v>
      </c>
      <c r="D54" s="10">
        <v>17943432983</v>
      </c>
    </row>
    <row r="55" spans="1:4" ht="21.75" customHeight="1">
      <c r="A55" s="8">
        <v>6</v>
      </c>
      <c r="B55" s="9" t="s">
        <v>44</v>
      </c>
      <c r="C55" s="11">
        <v>136734841</v>
      </c>
      <c r="D55" s="11">
        <v>164832132</v>
      </c>
    </row>
    <row r="56" spans="1:4" ht="21.75" customHeight="1">
      <c r="A56" s="8">
        <v>7</v>
      </c>
      <c r="B56" s="9" t="s">
        <v>45</v>
      </c>
      <c r="C56" s="11">
        <v>1959481256</v>
      </c>
      <c r="D56" s="11">
        <v>3374175755</v>
      </c>
    </row>
    <row r="57" spans="1:4" ht="21.75" customHeight="1">
      <c r="A57" s="8">
        <v>8</v>
      </c>
      <c r="B57" s="9" t="s">
        <v>46</v>
      </c>
      <c r="C57" s="11">
        <f>C55-C56</f>
        <v>-1822746415</v>
      </c>
      <c r="D57" s="11">
        <v>-3209343623</v>
      </c>
    </row>
    <row r="58" spans="1:4" ht="21.75" customHeight="1">
      <c r="A58" s="8">
        <v>9</v>
      </c>
      <c r="B58" s="9" t="s">
        <v>47</v>
      </c>
      <c r="C58" s="11">
        <v>0</v>
      </c>
      <c r="D58" s="11">
        <v>0</v>
      </c>
    </row>
    <row r="59" spans="1:4" ht="21.75" customHeight="1">
      <c r="A59" s="8">
        <v>10</v>
      </c>
      <c r="B59" s="9" t="s">
        <v>48</v>
      </c>
      <c r="C59" s="11">
        <v>4713443601</v>
      </c>
      <c r="D59" s="11">
        <v>6591770403</v>
      </c>
    </row>
    <row r="60" spans="1:4" ht="21.75" customHeight="1">
      <c r="A60" s="8">
        <v>11</v>
      </c>
      <c r="B60" s="9" t="s">
        <v>49</v>
      </c>
      <c r="C60" s="11">
        <v>7585227</v>
      </c>
      <c r="D60" s="11">
        <v>10661027</v>
      </c>
    </row>
    <row r="61" spans="1:4" ht="21.75" customHeight="1">
      <c r="A61" s="8">
        <v>12</v>
      </c>
      <c r="B61" s="9" t="s">
        <v>50</v>
      </c>
      <c r="C61" s="11">
        <v>22423307</v>
      </c>
      <c r="D61" s="11">
        <v>22423307</v>
      </c>
    </row>
    <row r="62" spans="1:4" ht="21.75" customHeight="1">
      <c r="A62" s="8">
        <v>13</v>
      </c>
      <c r="B62" s="9" t="s">
        <v>51</v>
      </c>
      <c r="C62" s="22">
        <f>C60-C61</f>
        <v>-14838080</v>
      </c>
      <c r="D62" s="22">
        <v>-11762280</v>
      </c>
    </row>
    <row r="63" spans="1:4" ht="21.75" customHeight="1">
      <c r="A63" s="8">
        <v>14</v>
      </c>
      <c r="B63" s="9" t="s">
        <v>52</v>
      </c>
      <c r="C63" s="22">
        <f>C54+C57+C62-C59</f>
        <v>2964859441</v>
      </c>
      <c r="D63" s="22">
        <v>8130556677</v>
      </c>
    </row>
    <row r="64" spans="1:4" ht="21.75" customHeight="1">
      <c r="A64" s="8">
        <v>15</v>
      </c>
      <c r="B64" s="9" t="s">
        <v>53</v>
      </c>
      <c r="C64" s="11">
        <v>370607430</v>
      </c>
      <c r="D64" s="11">
        <v>1016319585</v>
      </c>
    </row>
    <row r="65" spans="1:4" ht="21.75" customHeight="1">
      <c r="A65" s="8">
        <v>16</v>
      </c>
      <c r="B65" s="9" t="s">
        <v>54</v>
      </c>
      <c r="C65" s="22">
        <f>C63-C64</f>
        <v>2594252011</v>
      </c>
      <c r="D65" s="22">
        <v>7114237092</v>
      </c>
    </row>
    <row r="66" spans="1:4" ht="21.75" customHeight="1">
      <c r="A66" s="8">
        <v>17</v>
      </c>
      <c r="B66" s="9" t="s">
        <v>55</v>
      </c>
      <c r="C66" s="23">
        <f>C65/5882690</f>
        <v>440.9975727090838</v>
      </c>
      <c r="D66" s="23">
        <v>1209.3510099971272</v>
      </c>
    </row>
    <row r="67" spans="1:4" ht="21.75" customHeight="1">
      <c r="A67" s="24">
        <v>18</v>
      </c>
      <c r="B67" s="25" t="s">
        <v>56</v>
      </c>
      <c r="C67" s="26"/>
      <c r="D67" s="24"/>
    </row>
    <row r="68" spans="1:4" ht="15.75">
      <c r="A68" s="27"/>
      <c r="B68" s="28"/>
      <c r="C68" s="28"/>
      <c r="D68" s="28"/>
    </row>
    <row r="69" spans="1:4" ht="19.5" customHeight="1">
      <c r="A69" s="29"/>
      <c r="B69" s="98" t="s">
        <v>72</v>
      </c>
      <c r="C69" s="98"/>
      <c r="D69" s="98"/>
    </row>
    <row r="70" spans="1:4" ht="19.5" customHeight="1">
      <c r="A70" s="29"/>
      <c r="B70" s="99" t="s">
        <v>58</v>
      </c>
      <c r="C70" s="99"/>
      <c r="D70" s="99"/>
    </row>
    <row r="71" ht="19.5" customHeight="1"/>
    <row r="72" ht="19.5" customHeight="1"/>
    <row r="73" ht="19.5" customHeight="1"/>
    <row r="74" ht="19.5" customHeight="1"/>
    <row r="75" ht="19.5" customHeight="1"/>
    <row r="76" spans="2:4" ht="19.5" customHeight="1">
      <c r="B76" s="99" t="s">
        <v>61</v>
      </c>
      <c r="C76" s="99"/>
      <c r="D76" s="99"/>
    </row>
  </sheetData>
  <mergeCells count="10">
    <mergeCell ref="A1:D1"/>
    <mergeCell ref="B69:D69"/>
    <mergeCell ref="B70:D70"/>
    <mergeCell ref="B76:D76"/>
    <mergeCell ref="B3:D3"/>
    <mergeCell ref="B5:D5"/>
    <mergeCell ref="A7:D7"/>
    <mergeCell ref="A9:D9"/>
    <mergeCell ref="A46:D46"/>
    <mergeCell ref="A47:D47"/>
  </mergeCells>
  <printOptions/>
  <pageMargins left="0.59" right="0.3" top="0.5" bottom="0.5" header="0.5" footer="0.5"/>
  <pageSetup horizontalDpi="600" verticalDpi="600" orientation="portrait" paperSize="9" r:id="rId4"/>
  <legacyDrawing r:id="rId3"/>
  <oleObjects>
    <oleObject progId="CorelDraw.Graphic.8" shapeId="5668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 Hoa</dc:creator>
  <cp:keywords/>
  <dc:description/>
  <cp:lastModifiedBy>phuonganh</cp:lastModifiedBy>
  <cp:lastPrinted>2005-07-25T20:57:54Z</cp:lastPrinted>
  <dcterms:created xsi:type="dcterms:W3CDTF">2005-07-20T01:23:56Z</dcterms:created>
  <dcterms:modified xsi:type="dcterms:W3CDTF">2008-01-14T04:11:21Z</dcterms:modified>
  <cp:category/>
  <cp:version/>
  <cp:contentType/>
  <cp:contentStatus/>
</cp:coreProperties>
</file>